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606"/>
  <workbookPr defaultThemeVersion="166925"/>
  <mc:AlternateContent xmlns:mc="http://schemas.openxmlformats.org/markup-compatibility/2006">
    <mc:Choice Requires="x15">
      <x15ac:absPath xmlns:x15ac="http://schemas.microsoft.com/office/spreadsheetml/2010/11/ac" url="G:\CONTROL_INTERNO\SNARIV\2020\II Semestre\"/>
    </mc:Choice>
  </mc:AlternateContent>
  <xr:revisionPtr revIDLastSave="0" documentId="13_ncr:1_{7981D8C4-2D51-491A-94A2-3559B95EA656}" xr6:coauthVersionLast="47" xr6:coauthVersionMax="47" xr10:uidLastSave="{00000000-0000-0000-0000-000000000000}"/>
  <bookViews>
    <workbookView xWindow="-120" yWindow="-120" windowWidth="20730" windowHeight="11160" xr2:uid="{00000000-000D-0000-FFFF-FFFF00000000}"/>
  </bookViews>
  <sheets>
    <sheet name="Estructura Informe" sheetId="2" r:id="rId1"/>
    <sheet name="Estructural del PA" sheetId="1" r:id="rId2"/>
    <sheet name="Info_Listas Desp" sheetId="3" r:id="rId3"/>
  </sheets>
  <definedNames>
    <definedName name="_xlnm._FilterDatabase" localSheetId="0" hidden="1">'Estructura Informe'!$A$8:$AM$41</definedName>
    <definedName name="_xlnm.Print_Area" localSheetId="0">'Estructura Informe'!$C$12:$H$41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G31" i="2" l="1"/>
  <c r="AH39" i="2" l="1"/>
  <c r="AG38" i="2"/>
  <c r="AH37" i="2"/>
  <c r="AG37" i="2"/>
  <c r="AG36" i="2"/>
  <c r="AG29" i="2"/>
  <c r="AB38" i="2" l="1"/>
  <c r="X34" i="2" l="1"/>
  <c r="X33" i="2"/>
  <c r="X3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Hogar</author>
  </authors>
  <commentList>
    <comment ref="X37" authorId="0" shapeId="0" xr:uid="{00000000-0006-0000-0000-000001000000}">
      <text>
        <r>
          <rPr>
            <b/>
            <sz val="9"/>
            <color indexed="81"/>
            <rFont val="Tahoma"/>
            <charset val="1"/>
          </rPr>
          <t>GIT Tierras:</t>
        </r>
        <r>
          <rPr>
            <sz val="9"/>
            <color indexed="81"/>
            <rFont val="Tahoma"/>
            <charset val="1"/>
          </rPr>
          <t xml:space="preserve">
Esla apropiación obedece al rubro presupuestal para las Direcciones Territoriales C-0404-1003-2-0-0404004-02 para atender lo relacionado con la política de victimas y restitución de tierras, es decir para las líneas 34,37,38. De acuerdo a Circular Interna 17 del 20/02/2020.</t>
        </r>
      </text>
    </comment>
    <comment ref="AC37" authorId="0" shapeId="0" xr:uid="{00000000-0006-0000-0000-000002000000}">
      <text>
        <r>
          <rPr>
            <b/>
            <sz val="9"/>
            <color indexed="81"/>
            <rFont val="Tahoma"/>
            <charset val="1"/>
          </rPr>
          <t>GIT Tierras:</t>
        </r>
        <r>
          <rPr>
            <sz val="9"/>
            <color indexed="81"/>
            <rFont val="Tahoma"/>
            <charset val="1"/>
          </rPr>
          <t xml:space="preserve">
Esla ejecución presupuestal de las Direcciones Territoriales del rubro C-0404-1003-2-0-0404004-02 de Tierras para las líneas 29,37,38</t>
        </r>
      </text>
    </comment>
    <comment ref="AH37" authorId="0" shapeId="0" xr:uid="{00000000-0006-0000-0000-000003000000}">
      <text>
        <r>
          <rPr>
            <b/>
            <sz val="9"/>
            <color indexed="81"/>
            <rFont val="Tahoma"/>
            <family val="2"/>
          </rPr>
          <t xml:space="preserve">GIT Tierras:
</t>
        </r>
        <r>
          <rPr>
            <sz val="9"/>
            <color indexed="81"/>
            <rFont val="Tahoma"/>
            <family val="2"/>
          </rPr>
          <t>Esla ejecución presupuestal de las Direcciones Territoriales del rubro C-0404-1003-2-0-0404004-02 de Tierras para las líneas 29,37,38</t>
        </r>
      </text>
    </comment>
    <comment ref="AC39" authorId="0" shapeId="0" xr:uid="{00000000-0006-0000-0000-000004000000}">
      <text>
        <r>
          <rPr>
            <b/>
            <sz val="9"/>
            <color indexed="81"/>
            <rFont val="Tahoma"/>
            <charset val="1"/>
          </rPr>
          <t xml:space="preserve">GIT Tierras:
</t>
        </r>
        <r>
          <rPr>
            <sz val="9"/>
            <color indexed="81"/>
            <rFont val="Tahoma"/>
            <family val="2"/>
          </rPr>
          <t>Esla ejecución presupuestal obedece al rubro destinado por sede central para la Atención de la Política de Victimas y Restitución de Tierras, es decir de las líneas 17,18,33,35 y 39.</t>
        </r>
        <r>
          <rPr>
            <sz val="9"/>
            <color indexed="81"/>
            <rFont val="Tahoma"/>
            <charset val="1"/>
          </rPr>
          <t xml:space="preserve">
</t>
        </r>
      </text>
    </comment>
    <comment ref="AH39" authorId="0" shapeId="0" xr:uid="{00000000-0006-0000-0000-000005000000}">
      <text>
        <r>
          <rPr>
            <b/>
            <sz val="9"/>
            <color indexed="81"/>
            <rFont val="Tahoma"/>
            <family val="2"/>
          </rPr>
          <t xml:space="preserve">GIT Tierras:
</t>
        </r>
        <r>
          <rPr>
            <sz val="9"/>
            <color indexed="81"/>
            <rFont val="Tahoma"/>
            <family val="2"/>
          </rPr>
          <t xml:space="preserve">Esla ejecución presupuestal obedece al rubro destinado por sede central para la Atención de la Política de Victimas y Restitución de Tierras, es decir de las líneas 17,18,33,35 y 39.
</t>
        </r>
      </text>
    </comment>
  </commentList>
</comments>
</file>

<file path=xl/sharedStrings.xml><?xml version="1.0" encoding="utf-8"?>
<sst xmlns="http://schemas.openxmlformats.org/spreadsheetml/2006/main" count="1057" uniqueCount="534">
  <si>
    <t>Plan de Acción Anual</t>
  </si>
  <si>
    <t>Para la entidad INSTITUTO COLOMBIANO DE BIENESTAR FAMILIAR, con vigencia 2019</t>
  </si>
  <si>
    <t>El reporte muestra los objetivos, las actividades, las metas físicas y financieras y el cronograma de ejecución, que esperan cumplir las entidades del nivel nacional que conforman el Sistema Nacional de Atención y Reparación Integral a las Víctimas  SNARIV en cada vigencia fiscal, para dar cumplimiento a la Ley 1448 de 2011 y la política pública definida por el Gobierno Nacional.</t>
  </si>
  <si>
    <t>Objetivo general</t>
  </si>
  <si>
    <t>Situación deseada para la población víctima, con respecto a un problema identificado, a la que debe apuntar la entidad de acuerdo a sus competencias, y que se busca cubrir con cada uno de los objetivos específicos.</t>
  </si>
  <si>
    <t xml:space="preserve">
</t>
  </si>
  <si>
    <t>Línea temática</t>
  </si>
  <si>
    <t>Objetivo específico</t>
  </si>
  <si>
    <t>Insumo</t>
  </si>
  <si>
    <t>Producto</t>
  </si>
  <si>
    <t>Tipo de actividad</t>
  </si>
  <si>
    <t>Actividad</t>
  </si>
  <si>
    <t>Meta</t>
  </si>
  <si>
    <t>Cronograma de reporte</t>
  </si>
  <si>
    <t>Caracterización de la actividad</t>
  </si>
  <si>
    <t>Información presupuestal</t>
  </si>
  <si>
    <t>AVANCE CON CORTE A JUNIO 30 DE 2020</t>
  </si>
  <si>
    <t>AVANCE CON CORTE A DICIEMBRE 31  DE 2020</t>
  </si>
  <si>
    <t>Seguimiento segundo semestre 2020 OCI</t>
  </si>
  <si>
    <t>Cuantitativa</t>
  </si>
  <si>
    <t>Unidad de medida</t>
  </si>
  <si>
    <t>Fuente de verificación</t>
  </si>
  <si>
    <t>Fecha de inicio</t>
  </si>
  <si>
    <t>Fecha de finalización</t>
  </si>
  <si>
    <t>Fecha de reporte parcial</t>
  </si>
  <si>
    <t>Fecha de reporte final</t>
  </si>
  <si>
    <t>Componente</t>
  </si>
  <si>
    <t>Línea de acción</t>
  </si>
  <si>
    <t>Medida</t>
  </si>
  <si>
    <t>Eje Transversal</t>
  </si>
  <si>
    <t>Cobertura territorial</t>
  </si>
  <si>
    <t>Grupos de especial protección</t>
  </si>
  <si>
    <t>Fuente del recurso</t>
  </si>
  <si>
    <t>BPIN</t>
  </si>
  <si>
    <t>Apropiación presupuestal</t>
  </si>
  <si>
    <t>OFICINA RESPONSABLE</t>
  </si>
  <si>
    <t>Avance cualitativo</t>
  </si>
  <si>
    <t>Avance Cuantitativo</t>
  </si>
  <si>
    <t>Ejecución Presupuestal (si aplica)</t>
  </si>
  <si>
    <t>Observaciones/Dificultades</t>
  </si>
  <si>
    <t>Descripción de las evidencias del avance</t>
  </si>
  <si>
    <t>Avance cuantitativo verificado por OCI</t>
  </si>
  <si>
    <t>Avance Cualitativo Verificado OCI</t>
  </si>
  <si>
    <t>Alertas</t>
  </si>
  <si>
    <t>Fortalecimiento Institucional</t>
  </si>
  <si>
    <t>Fortalecer el Proceso de Planeación, en el marco del Plan Nacional de Desarrollo 2019-2022 y el Plan de Atención y Reparación Integral a las Víctimas 2012-2021, en el ámbito de las competencias asignadas a la entidad sobre la materia.</t>
  </si>
  <si>
    <t>Manuales y directrices de la Unidad</t>
  </si>
  <si>
    <t>Formular un plan de acción anual, definiendo indicadores y metas teniendo en cuenta los lineamientos anuales entregados por la Unidad para las víctimas en cada vigencia</t>
  </si>
  <si>
    <t>Gestión</t>
  </si>
  <si>
    <t>Consolidar con las diferentes áreas las actividades que forman parte de la formulación del plan de acción</t>
  </si>
  <si>
    <t>Un plan Formulado</t>
  </si>
  <si>
    <t>Incorporación en plataforma o envió a la UARV</t>
  </si>
  <si>
    <t>Reparación integral</t>
  </si>
  <si>
    <t>Restitución</t>
  </si>
  <si>
    <t>Protección</t>
  </si>
  <si>
    <t>no aplica</t>
  </si>
  <si>
    <t>Si</t>
  </si>
  <si>
    <t>No Aplica</t>
  </si>
  <si>
    <t>No aplica</t>
  </si>
  <si>
    <t>Oficina Asesora de Planeación</t>
  </si>
  <si>
    <t>La Oficina Asesora de Planeación realizó la solicitud de incorporación de las actividades dentro de la matriz presentada por la Unidad de Victimas y éste fue aprobado</t>
  </si>
  <si>
    <t>Un plan de acción para el año 2020</t>
  </si>
  <si>
    <t>Correos y reuniones con la asesora para el IGAC de la Unidad de Víctimas</t>
  </si>
  <si>
    <t>N/A</t>
  </si>
  <si>
    <t>Mediante correos del 2 y 23 de febrero de 2021 se evidencia matriz validada por la Subdirección de Coordinación Técnica del SNARIV.</t>
  </si>
  <si>
    <t>No se genera alarmas</t>
  </si>
  <si>
    <t>Reportar la información requerida de avance de la matriz del plan de acción como de la oferta institucional del IGAC</t>
  </si>
  <si>
    <t>Solicitudes requeridas de la Unidad de Víctimas</t>
  </si>
  <si>
    <t>Proveer la información oportuna requerida en la plataforma eSigna o en los formatos que sean solicitados</t>
  </si>
  <si>
    <t>Incorporar la información de los avances de las actividades en la plataforma o instrumento de planeación solicitados</t>
  </si>
  <si>
    <t>Reportes  registrados  dos (2) al año</t>
  </si>
  <si>
    <t>Reportes  registrados sobre los seguimientos del Fortalecimiento Institucional y la oferta</t>
  </si>
  <si>
    <t>Reportes  registrados sobre los seguimientos al  Plan de Acción</t>
  </si>
  <si>
    <t>En el mes de febrero-marzo fue entregado el reporte del avance con corte al 31 de diciembre de 2019, se realizaron reuniones y se entregaron los registros o evidencias del avance</t>
  </si>
  <si>
    <t>un reporte al 31 de diciembre de 2019</t>
  </si>
  <si>
    <t>Correos de solicitud de avance con corte al 31 de diciembre de 2019</t>
  </si>
  <si>
    <t xml:space="preserve">Correo del 2 de febrero de 2021, mediante la cual se hace entrega de la Matriz de SNARIV a la Oficina de Control Interno validada por SNARIV. </t>
  </si>
  <si>
    <t>Adoptar e Implementar la Resolución 1166 de 2018, por la cual se adoptan lineamientos para el talento humano que orienta y atiende a las víctimas del conflicto armado.</t>
  </si>
  <si>
    <t xml:space="preserve">1. Oficio de socialización de Resolución 1166 de 2018
2. Resolución 1166 de 2018
3. Lineamientos para el talento humano que orienta y atiende a las víctimas del conflicto armado. </t>
  </si>
  <si>
    <t>Fortalecer las capacidades y competencias de los servidores públicos que (de una u otra manera) pueden llegar a atender población víctima.</t>
  </si>
  <si>
    <t>Resultado</t>
  </si>
  <si>
    <t xml:space="preserve">1 actividad semestral (charlas, reuniones, sensibilizaciones,  talleres y/o cursos), presenciales y/o virtuales, que contemplen temas relacionados con: Competencias socioemocionales y lenguaje Claro. </t>
  </si>
  <si>
    <t>actividad desarrollada</t>
  </si>
  <si>
    <t xml:space="preserve">Registro de asistencia de la actividad                                    </t>
  </si>
  <si>
    <t>Sí</t>
  </si>
  <si>
    <t>Talento Humano</t>
  </si>
  <si>
    <t xml:space="preserve">Se realizaron dos convocatorias para los servidores a nivel nacional, para participar de los siguientes cursos virtuales "Lenguaje Claro" realizado por el Departamento Nacional de Planeación y "Transversalización del Enfoque Psicosocial y Acción Sin Daño “MUNAY” o también llamado "Enfoque psicosocial", liderado por la Unidad de Víctimas  </t>
  </si>
  <si>
    <t>1. Invitación a participar curso LENGUAJE CLARO - DNP
2. Participantes certificados - Curso LENGUAJE CLARO
3. Invitación a participar curso ENFOQUE PSICOSOCIAL de la Unidad de víctimas
4. Participantes curso Enfoque Psicosocial y certificaciones</t>
  </si>
  <si>
    <t>Se realizaron tres convocatorias para los servidores a nivel nacional, para participar de los siguientes cursos virtuales "Lenguaje Claro" realizado por el Departamento Nacional de Planeación, "Competencias ágiles" realizado por MiPlanilla y "Competencias Gerenciales" desarrollado a través de la plataforma Telecentro.</t>
  </si>
  <si>
    <t>1. Invitación a participar curso LENGUAJE CLARO - DNP
1,1. Participantes certificados - Curso LENGUAJE CLARO
2. Invitación a participar taller COMPETENCIAS ÁGILES de MiPlanilla.                                             2,1. Participantes taller COMPETENCIAS ÁGILES.                                                         3. Invitación a participar curso COMPETENCIAS GERENCIALES de Telecentro.  
3,1. Participantes curso COMPETENCIAS GERENCIALES.</t>
  </si>
  <si>
    <t xml:space="preserve">Invitación a participar curso LENGUAJE CLARO - DNP, mediante correo electrónico del 19 de junio de 2020, por la página web del Instituto. 
1,1. Participantes certificados - Curso LENGUAJE CLARO-certificación de los siguientes funcionarios: Tatiana Vanegas, Oscar Hernando Sánchez, María Fernanda Anaya, Karen Díaz, Carlos Giraldo, entre otros. 
2. Invitación a participar taller COMPETENCIAS ÁGILES de MiPlanilla.  mediante correo electrónico del 25 de noviembre de 2020, en la página web del Instituto, reporte de asistencia del 27 de noviembre de 2020. </t>
  </si>
  <si>
    <t>Cumplir con la entrega de los informes solicitados por el Congreso, la HCC y los Organismos de Control.</t>
  </si>
  <si>
    <t>Auto 266 de 2017 y Convocatorias a Mesa de Trabajo citadas por la Unidad para las Víctimas.</t>
  </si>
  <si>
    <t>Informes entregados y actas asistencia a las Mesas de Trabajo del Auto 266 de 2017.</t>
  </si>
  <si>
    <t>Entregar a la Unidad para las Víctimas de manera oportuna, la información necesaria para la elaboración de  informes de avance y participar de todas las convocatorias que sea citado de las mesas de trabajo del Auto 266 de 2017.</t>
  </si>
  <si>
    <t>Porcentaje de participación a las reuniones convocadas o entrega de información</t>
  </si>
  <si>
    <t>Actas de reuniones, correos electrónicos.</t>
  </si>
  <si>
    <t>Componente de Reparación Integral</t>
  </si>
  <si>
    <t>-</t>
  </si>
  <si>
    <t>Subdirección de Catastro- GIT de TIERRAS</t>
  </si>
  <si>
    <t>Atendió la solicitud por parte de la Red Nacional de Información solicitando la información del indicadores propuesto IGED del Auto 266, respecto a ordenes de actualización catastral de sentencias étnicas.</t>
  </si>
  <si>
    <t>Correo electrónico del 18/06/2020 dando respuesta a los indicadores IGED del Auto 266/2017 al RNI.</t>
  </si>
  <si>
    <t>Se asistió a la Mesa de Trabajo de manera virtual sobre la batería IGED de Derechos Étnicos realizada (25/11/2020) y con respecto a las Fichas técnicas y las observaciones realizadas por Defensoría del Pueblo como CODHES a la batería de indicadores se asistió a la socialización virtual (14/12/2020) y se remitió la información solicitada mediante correo.</t>
  </si>
  <si>
    <t>Citaciones a las reuniones y correos electrónicos de entrega de la información del 17/12/2020 y del 23/12/2020.</t>
  </si>
  <si>
    <t>Se verifican correos electrónicos donde se envía la ficha Auto266, con las observaciones generales sobre Derechos del Territorio por la Defensoría del Pueblo y CODHES, realizadas por el IGAC. Así mismo, se evidencia la participación en la mesa de trabajo el día 25/11/20 con el fin de realizar la construcción conjunta de la propuesta del documento final de la Batería de Indicadores del Goce Efectivo de Derechos - IGED Étnicos, con relación al derecho al Territorio.
Por otro lado, se observa que se realizó la reunión sobre la Socialización de la Ficha Técnica con el fin de continuar con el plan de trabajo presentado a la Corte Constitucional en el marco del Auto 333/2020 y realizar la socialización y explicación de la Ficha Técnica de los indicadores de goce efectivo de derechos étnicos.
De acuerdo a lo anterior la OCI valida el avance cuantitativo del 100%.</t>
  </si>
  <si>
    <t>Preguntas orientadoras enviadas por la Unidad para las Víctimas</t>
  </si>
  <si>
    <t>Informes entregados al Congreso, la HCC y los Organismos de Control*</t>
  </si>
  <si>
    <t>Entregar a la Unidad para las Víctimas de manera oportuna, la información necesaria para la elaboración de los informes al Congreso, la HCC y los Organismos de Control.</t>
  </si>
  <si>
    <t>Informes</t>
  </si>
  <si>
    <t>Correo electrónico</t>
  </si>
  <si>
    <t>Se asistió a las dos reuniones virtuales para la consolidación de informes sobre el Auto 011 de 2014 respecto a loa Capítulos de Derecho a Vivienda (12/05/2020) y Restitución de Tierras (15/05/2020). Y para restitución de Tierras se envió información mediante correo del 27/05/2020.</t>
  </si>
  <si>
    <t>Citaciones a las reuniones y correo electrónico de entrega de la información.</t>
  </si>
  <si>
    <t>Se entregó la información solicitada para el XVII Informe al Congreso.</t>
  </si>
  <si>
    <t>Correo enviado el 10/07/2020 con el oficio anexo de la información solicitada.</t>
  </si>
  <si>
    <t>Según la información suministrada por el GIT, se observa como insumo para esta actividad la realización del “XVII Informe del Gobierno Nacional al Congreso de la República “con radicado 800020208408 del 02/07/2020, enviado a la Subdirectora de Coordinación Técnica del SNARIV, donde se observan los avances en la implementación de los diferentes componentes de la Política Pública de Prevención, Protección, Atención, Asistencia y Reparación Integral a las Víctimas en el periodo comprendido del 01/01/20 al 30/06/20.
La Oficina de Control Interno - OCI, verifica y valida el cumplimiento con la información soportada, por lo tanto, valida un avance del 100%.</t>
  </si>
  <si>
    <t>Fortalecer los procesos y procedimientos orientados a la ejecución de la política pública, en el modelo de operación por procesos y de acuerdo a las competencias de cada entidad.</t>
  </si>
  <si>
    <t>Tablas de Retención Actualizadas</t>
  </si>
  <si>
    <t>Actualizar y aplicar las Tablas de Retención Documental –TRD- de las oficinas que participan en procesos administrativos relacionados con el apoyo a la implementación de las medias de protección de bienes y restitución de tierras a las víctimas del conflicto armado desde las competencias de la entidad.</t>
  </si>
  <si>
    <t xml:space="preserve">Porcentaje de avance </t>
  </si>
  <si>
    <t xml:space="preserve">Tablas de retención Documental Actualizadas </t>
  </si>
  <si>
    <t>Componente de Verdad</t>
  </si>
  <si>
    <t>Verdad Histórica</t>
  </si>
  <si>
    <t>Protección y preservación de la memoria histórica</t>
  </si>
  <si>
    <t>Gestión Documental</t>
  </si>
  <si>
    <t>EL procesos de actualización de las Tablas de Retención Documental - TRD se realizará en el segundo semestre de 2020</t>
  </si>
  <si>
    <t xml:space="preserve">Se actualizó de las Tablas de Retención Documental, como resultado de la actividad se construyeron los siguientes anexos:
Cuadro de Clasificación Documental
Matriz de valoración documental por cada uno de las series y subseries establecidas en el Cuadro de Clasificación Documental
Se elaboro cuarenta y seis (46) Tablas de Retención Documental 
Banco Terminológico de cada uno de las serie y subseries documentales
Memoria descriptiva del Acuerdo 004 de 2019
Se encuentra pendiente la presentación y aprobación al Comité Institucional de Gestión y Desempeño </t>
  </si>
  <si>
    <t xml:space="preserve">1. Cuadro de Clasificación Documental
2. Matriz de Valoración Documental 
3. 46 Tablas de Retención Documental 
4. Banco Terminológico 
5. Memoria descriptiva </t>
  </si>
  <si>
    <t>Se valida con tabla Matriz de valoración documental, con sus respectivas, series y subseries por dependencia, códigos de estructura, según Resolución 1042 del 26 de julio de 2018.  46 Tablas de Retención Documental.   Banco terminológic</t>
  </si>
  <si>
    <t>Inventarios Documentales</t>
  </si>
  <si>
    <t>Elaborar los inventarios correspondientes a las series documentales generadas en cumplimiento de la función con el apoyo a la implementación de las medidas de protección de bienes y restitución de tierras a las víctimas del conflicto armado desde las competencias de la entidad.</t>
  </si>
  <si>
    <t>Directamente en la dependencia del archivo del IGAC</t>
  </si>
  <si>
    <t>Por la actual emergencia sanitaria, no se ha podido realizar el inventario de la series documentales, se espera empezar a realizar este trabajo el segundo semestre de2020</t>
  </si>
  <si>
    <t>Con el objetivo de contar con una herramienta actualizada, se realizó la verificación y actualización de los inventarios documentales del Archivo Central y del GIT de Avalúos, con el objetivo de controlar los expedientes que reposan en dichos depósitos y facilitar el acceso a la información. </t>
  </si>
  <si>
    <t xml:space="preserve">1. Inventarios documentales </t>
  </si>
  <si>
    <t xml:space="preserve">Se evidencia Inventarios documentales de todas las dependencias del Instituto, tales como:  Administrativo, avalúos, deslindes, Informática, historias laborales, entre otras. </t>
  </si>
  <si>
    <t>Fortalecer la estrategia de comunicación institucional, orientada a la divulgación de las acciones para la ejecución de la política pública.</t>
  </si>
  <si>
    <t>Articulación con el SNARIV para la divulgación de las piezas internas y externas</t>
  </si>
  <si>
    <t>Apoyar la divulgación interna y externa de las actividades del Sistema Nacional de Atención y Reparación a las Víctimas (SNARIV)</t>
  </si>
  <si>
    <t>Acciones de comunicación externa implementadas</t>
  </si>
  <si>
    <t>Número de informes de Acciones de comunicación ejecutadas</t>
  </si>
  <si>
    <t>Registro de las acciones de comunicación ejecutadas</t>
  </si>
  <si>
    <t>DIFUSION Y MERCADEO- COMUNICACIONES</t>
  </si>
  <si>
    <t>1. Socialización portal SNARIV 2020 (constitución del sistema, objetivos, proyectos, programas y acciones específicas a implementar (04 de mayo de 2020).                                                                                                                                             2. El IGAC se une a la conmemoración del Día Nacional de Memoria y Solidaridad con las Víctimas (9 de abril de 2020)                                                        3.  Conocimiento de la estructura funcional del SNARIV (Ley 1448 de 2011) (05-05-2020)                                                                                                                                              4.  Conocimiento del rol articulador de la Subdirección de Coordinación técnica del SNARIV (06-05-2020)                                                                                      5.  Socialización  plan de acción IGAC del Sistema Nacional de Atención y Reparación Integral a las Víctimas (SNARIV) 2020, conocimiento del sistema, objetivos, proyectos, programas y acciones específicas a implementar. (07-05-2020)                                                                                                    6.  Redes Sociales                                                                                                                   7.  Día Nacional de la Memoria y Solidaridad con las Víctimas</t>
  </si>
  <si>
    <t xml:space="preserve">1- https://mail.google.com/mail/u/0/#inbox/FMfcgxwHNCzbtHRjxfNwKFmTrkHksqzq                                                            2. https://mail.google.com/mail/u/0/#inbox/FMfcgxwHMjqjhGNfBnCCHvHLVkQBzHhT                                                               3. https://mail.google.com/mail/u/0/#inbox/FMfcgxwHNDBlGPPTsXbNMtCRsTfMdjNz                                                            4. https://mail.google.com/mail/u/0/#inbox/FMfcgxwHNDCtHtJHxWlzgfqwDFqSZqbW                                                            5. https://mail.google.com/mail/u/0/#inbox/FMfcgxwHNMRZTjRPVbzlxwNWDMflLJNr                                                                      6. https://twitter.com/igacColombia/status/1263967883782168582?s=20
https://www.facebook.com/IgacColombia/photos/a.310728555643013/2880384215344088/?type=3&amp;theater                                                                                                                                                                                 7. https://twitter.com/igacColombia/status/1248250985010450433?s=20
https://www.instagram.com/p/B-w1VuJFGhZ/?igshid=lzjd72pofa3y
</t>
  </si>
  <si>
    <t>1. Correo Interno  Invitación,  a evento (miércoles 5 de agosto a las 9:00 a. m), Lanzamiento de Participas con Legalidad, dirigida a los municipios sujetos de los Programas de Desarrollo con Enfoque Territorial, PDET, y demás interesados (correo 04-08-2020).                                                                                                      2. Correo Interno,   Jornada de socialización Unidad de Víctimas en articulación con el Ministerio de Salud de la Resolución 1166 de 2018, (10 de noviembre de 9:00 a.m. a 10:00 a.m.),                                                                                                                                           3. Correo Interno, Invitación Unidad para las Víctimas a las diferentes entidades que componen el Sistema Nacional de Atención y Reparación a las Víctimas y sus funcionarios, a formar parte de "Participas con legalidad".  (correo interno 29-10-2020) 
4. Facebook Gran SNARIV</t>
  </si>
  <si>
    <r>
      <t xml:space="preserve">1. Lanzamiento PARTICIPAZ CON LEGALIDAD (correo interno 04-08-2020) ,                                                                                                        2.  (correo interno 28-10-2020) ,   </t>
    </r>
    <r>
      <rPr>
        <sz val="8"/>
        <color theme="4"/>
        <rFont val="Arial"/>
        <family val="2"/>
      </rPr>
      <t xml:space="preserve">https://www.minsalud.gov.co/sites/rid/Lists/BibliotecaDigital/RIDE/DE/DIJ/resolucion-1166-de-2018.pdf  </t>
    </r>
    <r>
      <rPr>
        <sz val="8"/>
        <rFont val="Arial"/>
        <family val="2"/>
      </rPr>
      <t xml:space="preserve">                                        3. (correo interno 29-10-2020) ,  </t>
    </r>
    <r>
      <rPr>
        <sz val="8"/>
        <color theme="4"/>
        <rFont val="Arial"/>
        <family val="2"/>
      </rPr>
      <t xml:space="preserve">participaz.legalidad@unidadvictimas.gov.co                       </t>
    </r>
    <r>
      <rPr>
        <b/>
        <sz val="8"/>
        <rFont val="Arial"/>
        <family val="2"/>
      </rPr>
      <t xml:space="preserve"> NOTA:</t>
    </r>
    <r>
      <rPr>
        <sz val="8"/>
        <rFont val="Arial"/>
        <family val="2"/>
      </rPr>
      <t xml:space="preserve"> Puntos  1, 2 y 3 (Se adjunta PDF)                                          4. </t>
    </r>
    <r>
      <rPr>
        <sz val="8"/>
        <color theme="4"/>
        <rFont val="Arial"/>
        <family val="2"/>
      </rPr>
      <t xml:space="preserve">https://www.facebook.com/unidadvictimas/videos/221243042902826/        </t>
    </r>
    <r>
      <rPr>
        <sz val="8"/>
        <rFont val="Arial"/>
        <family val="2"/>
      </rPr>
      <t xml:space="preserve">                       </t>
    </r>
    <r>
      <rPr>
        <sz val="8"/>
        <color theme="4"/>
        <rFont val="Arial"/>
        <family val="2"/>
      </rPr>
      <t xml:space="preserve">    </t>
    </r>
    <r>
      <rPr>
        <sz val="8"/>
        <rFont val="Arial"/>
        <family val="2"/>
      </rPr>
      <t xml:space="preserve">                          </t>
    </r>
  </si>
  <si>
    <t>En el apoyo por parte de Comunicaciones del IGAC en la divulgación interna y externa de las actividades del Sistema Nacional de Atención y Reparación a las Víctimas (SNARIV), se constata mediante coreos:      1. Invitación a participar en el evento mes de agosto del Lanzamiento "Participaz con Legalidad" ,                2.  Participación en la Jornada de socialización de la Resolución 1166 de 2018, mes de octubre de 2020,  3.  Invitación a participar en el curso de Autoformación Capacitación  virtual   "Participaz  con  legalidad".</t>
  </si>
  <si>
    <t>Divulgar los informes de rendición pública de cuentas sobre la gestión adelantada por la entidad, en el marco de sus competencias en la prevención, protección, atención, asistencia y reparación integral a las víctimas</t>
  </si>
  <si>
    <t>Informes de Rendición de cuenta Publicados</t>
  </si>
  <si>
    <t>Número de informes de Rendición de cuentas Publicadas</t>
  </si>
  <si>
    <t>Rendición de Cuentas sobre Construcción de Paz en el 2019 (Comunicado de prensa), Avanzan estudios de suelos en Cesar, Magdalena, Cundinamarca, Boyacá, Tolima y Quindío (21 de mayo de 2020).</t>
  </si>
  <si>
    <t>https://www.igac.gov.co/es/noticias/avanzan-estudios-de-suelos-en-cesar-magdalena-cundinamarca-boyaca-tolima-y-quindio</t>
  </si>
  <si>
    <t xml:space="preserve">1. IGAC abre para comentarios los informes de rendición de cuentas de los compromisos derivados del Acuerdo de Paz,                                                                                                                2.  MASORA se convirtió en el primer esquema asociativo territorial habilitado como gestor catastral en el 2020 </t>
  </si>
  <si>
    <r>
      <rPr>
        <sz val="8"/>
        <rFont val="Calibri"/>
        <family val="2"/>
        <scheme val="minor"/>
      </rPr>
      <t>1.</t>
    </r>
    <r>
      <rPr>
        <sz val="8"/>
        <color rgb="FF0000EE"/>
        <rFont val="Calibri"/>
        <family val="2"/>
        <scheme val="minor"/>
      </rPr>
      <t xml:space="preserve"> https://www.igac.gov.co/es/noticias/igac-abre-para-comentarios-los-informes-de-rendicion-de-cuentas-de-los-compromisos                                                                                               </t>
    </r>
    <r>
      <rPr>
        <sz val="8"/>
        <rFont val="Calibri"/>
        <family val="2"/>
        <scheme val="minor"/>
      </rPr>
      <t>2.</t>
    </r>
    <r>
      <rPr>
        <sz val="8"/>
        <color rgb="FF0000EE"/>
        <rFont val="Calibri"/>
        <family val="2"/>
        <scheme val="minor"/>
      </rPr>
      <t xml:space="preserve"> https://www.igac.gov.co/es/noticias/masora-se-convirtio-en-el-primer-esquema-asociativo-territorial-habilitado-como-gestor                                                                                             </t>
    </r>
  </si>
  <si>
    <t>Se evidencia la publicación en la página Institucional de IGAC Informes de Rendición de cuenta en:            1. El IGAC abre para comentarios los informes de rendición de cuentas de los compromisos derivados del Acuerdo de Paz, 2. Presentación del Primer esquema asociativo territorial habilitado como gestor catastral MASORA (municipios asociados del Altiplano del Oriente Antioqueño, Actos Administrativos de inicio para la habilitación Área Metropolitana de Barranquila y Soacha, especificaciones técnicas y presupuesto entre otros.</t>
  </si>
  <si>
    <t>Solicitudes de reuniones por parte de la oficina de Comunicaciones del SNARIV</t>
  </si>
  <si>
    <t>Articulación de las acciones que ejecuta la entidad en el marco de la política pública, con la estrategia de comunicaciones del SNARIV liderada por la Oficina de comunicaciones de la Unidad</t>
  </si>
  <si>
    <t>Reuniones de articulación entre Of. de comunicaciones IGAC y UARIV</t>
  </si>
  <si>
    <t>Participación en las reuniones convocadas</t>
  </si>
  <si>
    <t>Registros de asistencia o Actas de Reunión o registro fotográficos de las reuniones</t>
  </si>
  <si>
    <t>1. Acta de reunión: Revisión Evidencias  Plan de Acción Vigencia 2019 y primer borrador Formulación Plan de Acción de la Vigencia 2020  del 1603-2020                                                                                 2. Acta de Reunión: Revisión ajustes borrador final Formulación Plan de Acción de la Vigencia 2020 del 20-04-2020</t>
  </si>
  <si>
    <t>Las Actas se encuentran en la Oficina Asesora de Planeación y en Carpeta SNARIV Oficina de Comunicación y Mercadeo</t>
  </si>
  <si>
    <t xml:space="preserve">1. Acta No. 1 del 01 de julio de 2020 
ACTA , Conocimientos generales SNARIV, Inducción a página web y Coordinación de canales de comunicación entre las dos oficinas,                 </t>
  </si>
  <si>
    <t>1.  Acta No. 1 del 01 de julio de 2020   Conocimientos generales SNARIV, Inducción a página web y Coordinación de canales de comunicación entre las dos oficinas (Se adjunta PDF)</t>
  </si>
  <si>
    <t>Se visualiza Acta No. 1 del 01 de julio de 2020 , en donde se dan a conocer los   aspectos  generales  del  SNARIV, Inducción a la página y la coordinación de canales de comunicación entre las dos oficinas; asi mismo, se generan compromisos.</t>
  </si>
  <si>
    <t xml:space="preserve">Divulgar e institucionalizar en la entidad los lineamientos para atención respuesta y seguimiento de las acciones judiciales y las peticiones, quejas y reclamos. Articulada con política de gestión de talento humano, componente capacitación y con la política de transparencia y servicio al ciudadano, actividad optimización procedimientos.   </t>
  </si>
  <si>
    <t>De acuerdo a la misionalidad del IGAC . Ley 1448 de 2011</t>
  </si>
  <si>
    <t xml:space="preserve">Correo Electrónico  de lineamientos de atención a las acciones judiciales.             </t>
  </si>
  <si>
    <t xml:space="preserve">Expedir correos electrónicos sobre los lineamientos de atención a las acciones judiciales.       </t>
  </si>
  <si>
    <t>Correos electrónicos de lineamientos realizadas/correos electrónicos de divulgación programados</t>
  </si>
  <si>
    <t>Reporte expedido por los responsables de cada sistema o herramienta de información, de acuerdo con los protocolos o la periodicidad establecida para cada reporte</t>
  </si>
  <si>
    <t>SECRETARIA GENERAL. Oficina Asesora Jurídica.</t>
  </si>
  <si>
    <t>El 24 de marzo de 2020 y el 15 de abril de 2020 la Oficina Asesora Jurídica emitió la Circular  33 y correo electrónico, respectivamente, con la finalidad de reiterar a las distintas dependencias la necesidad de dar respuesta oportuna a los derechos de petición y PQRDS, así como respuesta oportuna a acciones de tutela.</t>
  </si>
  <si>
    <t>Circular 33 de 24 de marzo de 2020 
Correo electrónico de 15 de abril de 2020</t>
  </si>
  <si>
    <t>El 17 de noviembre de 2020 se remitió correo masivo a la Entidad con la finalidad de comunicar a los funcionarios y contratistas el  procedimiento de Acciones de Tutela, código PC-GJU-03. Dicho procedimiento tiene el objetivo de dar trámite oportuno de las acciones de tutela en los que hace parte la entidad.</t>
  </si>
  <si>
    <t>Correo masivo del 17 de noviembre de 2020 informando la oficialización del procedimiento.
Procedimiento Acciones de Tutela  código PC-GJU-03 en el listado maestro de documentos: http://igacnet2.igac.gov.co/intranet/UserFiles/File/DOCUMENTOS%20SGI%202020/GJU/PC-GJU-03%20Acciones%20de%20Tutela.pdf</t>
  </si>
  <si>
    <t xml:space="preserve">Correo masivo del 17 de noviembre de 2020 informando la oficialización del procedimiento.  Procedimiento Acciones de Tutela  código PC-GJU-03 en el listado maestro de documentos: http://igacnet2.igac.gov.co/intranet/UserFiles/File/DOCUMENTOS%20SGI%202020/GJU/PC-GJU-03%20Acciones%20de%20Tutela.pdf.  </t>
  </si>
  <si>
    <t>Adelantar informes semestrales para dar a conocer los avances al seguimiento realizado a la atención y respuesta de las acciones judiciales y las peticiones, quejas y reclamos interpuestos por las víctimas, en el marco de sus competencias y de lo dispuesto en la Ley 1448 de 2011 y en sus decretos reglamentarios</t>
  </si>
  <si>
    <t>Atender el 100% de las PQRs y acciones judiciales que se deriven de la gestión institucional en apoyo al SNARIV y en el marco de la LVy RT</t>
  </si>
  <si>
    <t xml:space="preserve">Número de solicitudes de PQR atendidas y/o acciones judiciales atendidas /No de solicitudes recibidas/procesos instaurados </t>
  </si>
  <si>
    <t>Gestor Documental</t>
  </si>
  <si>
    <t>SECRETARIA GENERAL. Oficina Asesora Jurídica. Servicio al ciudadano</t>
  </si>
  <si>
    <t xml:space="preserve">El GIT Servicio al ciudadano y participación garantiza la oportunidad, confiabilidad, trazabilidad de las PQR  y acciones judiciales que se deriven de la gestión institucional, por lo tanto el IGAC no ha recibido peticiones, quejas, reclamos ni acciones judiciales en apoyo al SNARIV y en el marco de la LVy RT durante desde el 1 de enero al 30 de junio de 2020.
</t>
  </si>
  <si>
    <t>GIT Servicio al ciudadano y participación: 100%</t>
  </si>
  <si>
    <t>El GIT Servicio al ciudadano y participación informa que durante el segundo semestre de 2020, no sea recibido ninguna petición, queja y/o reclamo interpuestos por las víctimas.</t>
  </si>
  <si>
    <t>Desarrollar nuevas funcionalidades del SIG - APOYO A LA POLITICA INTEGRAL DE TIERRAS.</t>
  </si>
  <si>
    <t>NO APLICA</t>
  </si>
  <si>
    <t xml:space="preserve">Funcionalidades nuevas desarrolladas para el SIG - APOYO A LA POLITICA INTEGRAL DE TIERRAS </t>
  </si>
  <si>
    <t>Desarrollo de nuevas funcionalidades para el SIG - APOYO A LA POLITICA INTEGRAL DE TIERRAS, que involucrará el desarrollo de :
1. Contador de visitas del sistema
2. Banco documental
3. Documentación de metadatos de las capas
4. Documentación de metadatos de los Geoservicios
5. Actualización del módulo de ayudas de la tabla de contenido</t>
  </si>
  <si>
    <t>Número de funcionalidades desarrolladas</t>
  </si>
  <si>
    <t xml:space="preserve">-Tablas de retención Documental.
- Organización digital de productos (repositorio documental)
</t>
  </si>
  <si>
    <t>No</t>
  </si>
  <si>
    <t>Nación</t>
  </si>
  <si>
    <t>2018011000 662</t>
  </si>
  <si>
    <t>CIAF</t>
  </si>
  <si>
    <t>Se generó la documentación de la etapa de planificación en un 100%, se generaron prototipos exploratorios de funcionalidades propuestas (contador de visitas, ayuda tabla de contenido y banco documental), correspondiente a 29% de la etapa de análisis. Se identificaron las URL de los metadatos de servicios web e información geográfica de
la temática de cartografía básica incluida en la tabla de contenido del visor geográfico. Se realizaron pruebas funcionales al sistema que se encuentra en producción y se elaboró el informe de incidencias encontradas para realizar los respectivos ajustes a nivel de desarrollo del visor geográfico. Se estableció que los metadatos se encuentran publicados en el gestor de metadatos oficial del IGAC, correspondiente a un 43% de la etapa de diseño; se avanzó en el desarrollo de la funcionalidad contador de visitas correspondiente al 27% de esta etapa. Se generaron informes mensuales y actas de las reuniones adelantadas en el marco del proyecto correspondiente a un 50% de la etapa de seguimiento y control.</t>
  </si>
  <si>
    <t>Se presenta un retraso del 7% con respecto en lo planeado en la etapa de planificación del proyecto</t>
  </si>
  <si>
    <t xml:space="preserve">SIG_Tierras_PGP_V.1.0_24032020.doc(Plan de gestión del proyecto)
SIG_Tierras_CRO_V_1.0_25032020.mpp (Archivo nativo de cronograma de actividades)
SIG_Tierras_CRO_V_1.0_25032020.pdf(Cronograma de actividades)        SIG_TIERRAS_APE_002_07042020.pdf(Acta de aprobación documentación etapa de planificación)
f Ayuda_Tabla_Contenido.pdf
Contador_Visitas.pdf (Prototipo ayuda tabla de contenido)
Repositorio_Documental.pdf  (Prototipo repositorio documental)   SIG_Tierras_IIR_V.0.1_01072020.doc (Informe de incidencias reportadas)              sig-tierras-Jun2020.zip (documentación de desarrollo banco de funcionalidades) </t>
  </si>
  <si>
    <t>Se documentó la especificación de requerimientos y casos de uso para las 3 funcionalidades desarrolladas.
Se actualizo el documento de análisis del SIG_Tierras incluyendo las 3 funcionalidades a ser desarrolladas
Se generaron los Metadatos de la información geográfica definida del SIG_Tierras.
Se generaron los Metadatos de los servicios web geográficos que disponen información geográfica en el SIG_Tierras
Se actualizó el Documento de diseño el SIG_Tierras.
Se generó el Código fuente desarrollado y documentado online, para las nuevas funcionalidades del SIG_Tierras, establecidas en el alcance del proyecto.
Se realizó el Reporte de pruebas funcionales realizadas al SIG_Tierras.
Se actualizó el Manual de usuario del SIG_Tierras.
Se generaron los Instaladores y/o archivos de despliegue del SIG_Tierras.
Se generó el Acta de instalación y puesta en marcha del SIG_Tierras.
Se actualizó el Manual de instalación del sistema.
Se generó el informe final del proyecto</t>
  </si>
  <si>
    <t>Todas las etapas programadas se ejecutaron al 100%</t>
  </si>
  <si>
    <t>SIG_Tierras_ERE_V.10.0_31082020(Documento de requerimientos)
SIG_Tierras_RCU_V.1.0_31082020 (Casos de uso)
SIG_Tierras_ANA_V.9.0_31082020 (Documento de análisis)
SIG_TIERRAS_Muestras gráficas_vectores (capas geográficas)
SIG_TIERRAS_Muestras gráficas_Servicios (Geoservicios)
SIG_Tierras_DIS_V.1.7_24082020 (Documento de diseño del sistema)
SIG_Tierras_MUW_ADM_V_2.0_25112020 (Manual de administración del sistema)
SIG_Tierras_MUW_V_3.0_25112020 (Manual de usuario del sistema)
SIG_Tierras_MIN_V.1.4_30122020.docx (Manual de instalación)
SIG_Tierras_IFP_30122020</t>
  </si>
  <si>
    <t>Haciendo la revisión de la información suministrada, se evidencia la realización y actualización de 8 documentos a saber:
1. Documento de Análisis, SIG_Política Integral de Tierras Versión 0.9 del 30/08/2020
2. Documento de Diseño del Sistema, SIG_Política Integral de Tierras Versión 1.7 del 24/08/2020
3. Especificaciones de Requerimiento, SIG_Política Integral de Tierras Versión 1.1 del 31/08/2020
4. Informe Final de Seguimientos, SIG_Política Integral de Tierras Versión 1.0 del 30/12/2020
5. Manual de Instalación del SIG_Política Integral de Tierras Versión 1.4 del 30/12/2020
6. Manual de Administración de Servicios Web Geográficos, SIG_Política Integral de Tierras Versión 2.0 del 26/11/2020
7. Manual de Usuario, SIG_Política Integral de Tierras Versión 3.0 del 25/11/2020
8. Informe Casos de Uso, SIG_Política Integral de Tierras Versión 0.2 del 28/07/2020
Así mismo se evidencias las Muestras Gráficas de Servicios para 16 Departamentos y Muestras Gráficas Vector de 12 Departamentos.
Por lo anterior se valida el avance del 100%.</t>
  </si>
  <si>
    <t>Oferta Institucional</t>
  </si>
  <si>
    <t>Mantener actualizada la caracterización de la oferta de las entidades nacionales del SNARIV.</t>
  </si>
  <si>
    <t>Capacitación sistema SIGO</t>
  </si>
  <si>
    <t>Mapa de oferta con información actualizada de los programas de la entidad</t>
  </si>
  <si>
    <t xml:space="preserve">Cargar y actualizar la información de la oferta de programas de la entidad para la vigencia 2020 en el sistema SIGO. </t>
  </si>
  <si>
    <t xml:space="preserve">Actualización de oferta en SIGO. </t>
  </si>
  <si>
    <t>Sistema SIGO</t>
  </si>
  <si>
    <t>Subdirección de Catastro- TIERRAS PLANEACION</t>
  </si>
  <si>
    <t>Se remitió correo del 05/05/2020 con la Matriz actualizada de Oferta Institucional a la profesional enlace de la UARIV, quien remitió confirmación de recibo y revisión en correo del 06/05/2020.</t>
  </si>
  <si>
    <t>Correos electrónicos del 05/05/2020 y 06/05/2020 entregando la información.</t>
  </si>
  <si>
    <t>No se solicitó información adicional por parte de la UARIV durante este semestre.</t>
  </si>
  <si>
    <t>Dar cumplimiento a las órdenes de restitución de tierras, de acuerdo con las competencias de la entidad.</t>
  </si>
  <si>
    <t>Sentencias de restitución de tierras</t>
  </si>
  <si>
    <t>Acciones administrativas para el cumplimiento de las órdenes de restitución de tierras</t>
  </si>
  <si>
    <t>Revisión y/o actualizar los procedimientos existentes para el trámite y cumplimiento de las órdenes de restitución de tierras</t>
  </si>
  <si>
    <t>Documento de revisión o procedimiento actualizado.</t>
  </si>
  <si>
    <t>Acta de revisión del documento o procedimiento actualizado en el SIG de la entidad para tramitar las órdenes de restitución de tierras</t>
  </si>
  <si>
    <t>Subdirección de Catastro- TIERRAS</t>
  </si>
  <si>
    <t>Se realizaron dos reuniones con la profesional enlace de la Oficina Asesora de Planeación el día 26/06/2020 y el 30/06/2020, donde se revisó la versión migrada del Procedimiento denominado "ATENCIÓN REQUERIMIENTOS JUDICIALES DE JUECES Y/O MAGISTRADOS CIVILES ESPECIALIZADOS EN RESTITUCIÓN DE TIERRAS, EN EL MARCO DE LA LEY 1448 DE 2011"</t>
  </si>
  <si>
    <t xml:space="preserve">Ayuda de Memoria de las dos reuniones y citaciones. </t>
  </si>
  <si>
    <t>Oficialización y socialización de los documentos y formatos asociados relacionados con el proceso de restitución de tierras en el Sistema de Gestión Integrado - SGI: 
*Procedimiento Atención requerimientos judiciales de jueces y/o magistrados civiles especializados en restitución de tierras, en el marco de la ley 1448 de 2011
*El Formato Herramienta de Monitoreo Seguimiento Solicitudes Restitución de Tierras 
*El Instructivo verificación de la georreferenciación realizada por la unidad de restitución de tierras
*El formato Revisión de aspectos mínimos de los informes técnicos elaborados por la unidad de restitución de tierras</t>
  </si>
  <si>
    <t>Correo de aprobación para publicación de los documentos relacionados con el proceso de restitución de tierras en el Sistema de Gestión Integrado, se pueden encontrar en: http://igacnet2.igac.gov.co/intranet/contenidos/sgc_listado_maestro.jsp?idDocumento=637
Convocatorias y registros de asistencia de las jornadas del 24.25 y 26 de agosto de 2020.</t>
  </si>
  <si>
    <t>Se realiza la verificación de la información descrita por el GIT responsable en la página de Listado Maestro del IGAC, donde de observan los siguientes documentos aprobados y cargados: 
1. Atención Requerimientos Judiciales de Jueces y/o Magistrados Civiles Especializados en Restitución de Tierras en El Marco de La Ley 1448 de 2011, en versión 1 con fecha vigente desde el 22/07/2020.
2. Formato de Herramienta de Monitoreo de Restitución de Tierras, versión 1 con fecha vigente desde el 22/07/2020.
3. Verificación de La Georreferenciación Realizada Por La Unidad de Restitución de Tierras, versión 1 con fecha vigente desde el 22/07/2020.
4. Formato Revisión de Aspectos Mínimos de los Informes Técnicos Elaborados Por la Unidad de Restitución de Tierras, en versión 1 con fecha vigente desde el 26/10/2020.
Dado lo anteriormente descrito, la Oficina de Control Interno - OCI, valida el avance del 100%, para esta actividad.</t>
  </si>
  <si>
    <t>Órdenes de Restitución cumplidas</t>
  </si>
  <si>
    <t>Cumplir las órdenes de restitución de tierras durante la vigencia</t>
  </si>
  <si>
    <t>Porcentaje</t>
  </si>
  <si>
    <t>Reporte consolidado de cumplimiento de ordenes-Subdirección de Catastro</t>
  </si>
  <si>
    <t>Se recibieron recibieron 272 ordenes sobre 366 predios y se dio cumplimiento a 107 ordenes sobre 206 predios.</t>
  </si>
  <si>
    <t>Debido a que el cumplimiento de las ordenes dirigidas al IGAC dependen en un 100% de la inscripción y actualización de los datos de los predios, conforme a la sentencia en los Folios de Matricula Inmobiliaria, se presenta un retraso en el cumplimiento como consecuencia de las medidas de emergencia sanitaria a nivel Nacional, toda vez que tanto las Oficinas de Registro de Instrumentos Públicos - ORIP como las Direcciones Territoriales del IGAC tuvieron restricciones y didfultades en el desarrollo normal de las actividades.</t>
  </si>
  <si>
    <t>Reporte en Excel del consolidado de cumplimiento de ordenes a Junio 30 de 2020.</t>
  </si>
  <si>
    <t>Se recibieron 325 ordenes sobre 411 predios y se dio cumplimiento a 385 ordenes sobre 483 predios.</t>
  </si>
  <si>
    <t>El porcentaje es mayor puesto posterior al levantamiento de algunas medidas de aislamiento por la emergencia sanitaria por el COVID-19 ya que se atendieron ordenes rezagadas del semestre anterior y que para este semestre las Oficinas de Instrumentos Públicos también pudieron normalizar un poco la actividad permitiendo actualizar los Folios de Matricula Inmobiliaria, los cuales son requisito sine qua non para el cumplimiento de las ordenes de actualización de los registros  catastrales por parte del IGAC.</t>
  </si>
  <si>
    <t>Reporte en Excel del consolidado de cumplimiento de ordenes a Diciembre 31 de 2020.</t>
  </si>
  <si>
    <t>Se realiza la revisión y verificación de la información suministrada por el Grupo responsable de esta actividad y se observa que, para el segundo semestre del 2020, se cumplió con la actividad al 100%, dado que se desarrollaron las siguientes tareas:
1. Total de sentencias proferidas - 320
2. Sentencias con orden al IGAC - 313
3. Nº Ordenes contenidas en las sentencias - 325
4. Nº Ordenes Cumplidas - 385
5. Nº Predios contenidos en las sentencias - 411
6. Nº Predios de las órdenes Cumplidas - 483</t>
  </si>
  <si>
    <t>Acciones administrativas de los fallos priorizados por parte de la Unidad para las Víctimas</t>
  </si>
  <si>
    <t>Entregar a la Unidad para las Víctimas de manera oportuna, la información solicitada sobre los fallos priorizados.</t>
  </si>
  <si>
    <t>Porcentaje de respuestas enviadas a la U.A.R.IV</t>
  </si>
  <si>
    <t>Correos electrónicos  y/o archivo físico con las solicitudes GIT tierras - Subdirección de Catastro.</t>
  </si>
  <si>
    <t xml:space="preserve">Se respondió mediante correo electrónico del 17/04/2020 sobre las acciones frente a los Planes Específicos de JIGUAMIANDÓ - ACANDÍ solicitadas por la UARIV mediante correo electrónico del 16/04/2020 y se recibió aclaración a la información contestada mediante correo del 13/05/2020.
</t>
  </si>
  <si>
    <t>Correos electrónicos del 17/04/2020 dando la claridad frente a lo solicitado y correo de respuesta por parte de la profesional enlace de la UARIV del 13/05/2020.</t>
  </si>
  <si>
    <t>No se solicitó información de casos prioritarios por parte de la UARIV durante este semestre.</t>
  </si>
  <si>
    <t>Se informa por parte del GIT responsable que "No se solicitó información de casos prioritarios por parte de la UARIV durante este semestre".</t>
  </si>
  <si>
    <t>Elaborar y actualizar la cartografía básica, temática y catastral priorizando áreas de intervención de la URT.</t>
  </si>
  <si>
    <t>Imágenes satelitales o fotografías aéreas de terceros</t>
  </si>
  <si>
    <t>Información cartográfica generada o actualizada a diferentes  resoluciones</t>
  </si>
  <si>
    <t>Generar o actualizar información cartográfica a diferentes resoluciones priorizando áreas de intervención de la URT.</t>
  </si>
  <si>
    <t>Hectáreas</t>
  </si>
  <si>
    <t>Productos de Cartografía básica generada o actualizada  (GIT Gestión producción cartográfica)</t>
  </si>
  <si>
    <t>APGN</t>
  </si>
  <si>
    <t>Subdirección de Geografía y Cartografía</t>
  </si>
  <si>
    <t>En el primer semestre se generaron 34.421,34 ha de ortoimágenes del municipio de María la Baja, Bolívar, y el mosaico definitivo, Modelo Digital de Terreno y Cartografía Básica de 67.616 ha (32,77%) del municipio Rio Blanco Tolima. 
Así mismo, se finalizó la edición de los vectores que conforman la cartografía básica de 102.964 ha pertenecientes a los municipios de Córdoba y Mahates, y se aerotriangularon 96.969 ha del municipio de Río Blanco y la zona del tablazo, 64.304 ha (63%) del municipio de Ataco (Tolima), 31.160 ha (33,9%) del municipio de Valencia(Cauca) y 439 Ha cabecera municipal de Cáceres- Antioquia. De otra parte, se gestionaron insumos cartográficos con la FAC de 16.000 ha aprox del municipio de Chaparral (Tolima), 223.500 ha con cubrimiento parcial de 24 municipios y 557.212 ha de imágenes ADS para 7 municipios; con la Federación Nacional de Cafeteros  3.376,47 ha (ortofotomosaicos) de 6 municipios de Risaralda (Balboa, Belén de umbría, Marsella, la Celia, Apia, Santuario); 435.891 ha Policía Nacional para 3 Municipios, con el avión del IGAC se tomaron 599,120 ha de 21 municipios y, se hizo captura con rpas(dron) de  1.536 ha para 11 Municipios.
Adicionalmente, se realizó la validación de la base de datos rural (73.000 has.) del municipio de Monterrey, Casanare.</t>
  </si>
  <si>
    <t>102.037,34 ha</t>
  </si>
  <si>
    <t>Evidencia No. 1_Fila31_Avance producióncartog_ Junio2020
Evidencia No. 2_Fila 31_Cubrimiento insumos _Junio 2020</t>
  </si>
  <si>
    <t>En el segundo semestre se llevo a cabo la siguiente gestión:
Se generó mosaico definitivo y Base de datos cartográfica para un total de 3.509,252 hectáreas a escala 1:2.000, las cabeceras municipales de los municipios de Cáceres (Antioquia) y Belén de umbría (Risaralda), Gautica, Santuario, Balboa, Pueblo Rico, Apia, La Celia (Risaralda), Sativasur, Buzbanza, Socota (Boyacá), 2 centros poblados de los municipios de Beteitiva, Cerinza, Tasco, Floresta, Corrales, Mongui, Gámeza, Topaga, Soacha (Boyacá), Marsella, San Clemente, Santa Ana (Risaralda), Ataco (Tolima), Gachancipá (Cundinamarca), Planadas (Tolima), Morales y Piendamó (Cauca), Mahates, San Jacinto (Bolívar), Puerto Lleras (Meta).
Se generó el mosaico definitivo, Modelo Digital de Terreno y Cartografía Básica de 1.011.662,66 hectáreas a escala 1:10.000 de los municipios Ataco (Tolima), Plata (Huila), Valencia (Córdoba), Piendamó (Cauca) y La Plata (Huila), Cáceres (Antioquia), Morales (Cauca), Planadas (Tolima), La Plata (Huila), el Tablazo (Cundinamarca), El Guamo, Córdoba, Mahates (Bolívar) y Puerto Lleras (Meta).
Se generó el mosaico para 2.355.912,424 ha escala 1:25.000 de los municipios: Algarrobo (Magdalena), San Cristóbal (Bolívar), Chalán, Sincelejo (Sucre), Caldono, Santander De Quilichao, Caloto, Guachené, Padilla, Villa Rica, Puerto Tejada, Totoró, Jambaló, Silvia, Popayán (Cauca), Candelaria, Cali, Yumbo, La Cumbre, Guacarí, Jamundí (Valle Del Cauca), Chía, Cajicá (Cundinamarca), San Carlos (Córdoba), La Playa, Convención, San Calixto (Norte De Santander), Unguía (Chocó), Planeta Rica (Córdoba), Zipaquirá, Tabio (Cundinamarca), Villamaría (Caldas), El Paso, Chiriguaná (Cesar), El Zulia (Norte De Santander), Montecristo (Bolívar), San juan Nepomuceno, Arroyohondo, Zambrano, Soplaviento (Bolívar), Ocaña (Norte de Santander), El rosario (Nariño), Solita (Caquetá), Chima (Córdoba), Chimichagua (Cesar), Puracé – Coconuco (Cauca), Achí (Bolívar), Puerto Asís, Puerto Caicedo, Puerto Guzmán (Putumayo).
Se generaron ortoimágenes/Mosaicos por un total de 305.095 hectáreas, a escala 1:10.00, localizadas en los municipios de Baranoa, Barranquilla, Candelaria, Galapa, Juan de Acosta, Malambo, Palmar de Varela, Polonuevo, Ponedera, Puerto Colombia, Sabanagrande, Sabanalarga, Santo Tomás, Soledad, Tubará, Usiacurí, Manatí, Campo de la cruz en el departamento del (Atlántico) y Remolino, Salamina, Sitio nuevo, Pivijay departamento del (Magdalena).
Se validaron datos de terceros los productos Ortofotomosaico, base de datos vectoriales, modelo digital de terreno del municipio de Monterrey (Casanare), zona rural 72.624 ha escala 1:10.000 y zona urbana 5.574,51 ha escala 1:2.000. Adicionalmente, se validó base de datos, modelo digital de terreno y ortofotomosaico del municipio de Arauca (Arauca) zona urbana 1.757 ha escala 1:1.000.
Durante el 2020, se capturaron 2.315.866 ha con la aeronave tripulada correspondiente a los siguientes municipios:  Apia, Arauquita, Ataco, Balboa, Belén de Umbría, Chaparral, Fuente de oro, Guática, La Celia, La Macarena, La Plata, Morales, Páramos, Piendamó, Planadas, Popayán, Pueblo Rico, Puerto Lleras, Quebrada Yaguilga, Ricaurte, Ríoblanco, San Antonio, Santa Rosalia, Santander de Quilichao, Santuario, Villavicencio.
Igualmente, se capturaron con aeronave no tripulada 13.965 ha. Correspondiente a los siguientes municipios: Ataco, Beteitiva, Busbanza, Carmen de Bolívar, Cerinza, Córdoba, Corrales, Floresta, Gachancipá, Gámeza, Guamo, Guática, Mahates	, María La Baja, Marsella, Monguí, Morales, Piendamó, Planadas, San Jacinto, Sativasur, Soacha, Socota, Tasco, Tenjo, Tópaga.
Adicionalmente, se gestionaron insumos cartográficos con la FAC de 5.578.778 ha correspondiente a los municipios de:  Anori, Apartadó, Arauca, Arauquita, Cáceres, Cajibio, Calamar, Caucasia, Chaparral, El Retorno, Fortul, Guática, La Macarena, La Uribe, Mapiripana, Mercaderes, Miraflores, Mitú, Montería, Morales, Nechi, Patía, Pueblo Rico, Puerto Concordia, Puerto Rico, Providencia, San Andrés, San Jacinto, San José del Guaviare, San Pedro de Urabá, Saravena, Solano, Sucre, Tame, Tarazá, Valencia, Vista Hermosa y Zaragoza.	
Igualmente, se gestionaron imágenes con la Policía por un total de 737.511,892 ha correspondientes a los municipios de: Apia, Cáceres, DMI Páramo Guargua y Laguna Verde, El Tablazo, Iguaque, La Macarena, María La Baja, Merchán, Morales, Piendamó, Planadas, Sucre, Tumaco y Valencia.</t>
  </si>
  <si>
    <t>Evidencia_No.1_Fila 31_Avance producióncartog_ a Diciembre 2020
Evidencia_No_2_Fila 31_Insumos cartograficos_a_Diciembre_2020</t>
  </si>
  <si>
    <t>Para esta actividad se evidencia como soporte el informe por parte de la Subdirección de Geografía y Cartografía sobre el Avance de Producción Cartográfica a diciembre de 2020:
1. Levantamiento Urbano escala 1:2.000 - 3'509.255 ha.
2. Levantamiento Urbano escala 1:10.000 - 1'011.662.655 ha.
3. Validación a dos departamentos - 79'955.510 ha.
4. Levantamiento Urbano escala 1:10.000 Mosaico NGA - 305'095.000 ha.
5. Levantamiento Urbano escala 1:25.000 - 2'355.912.422 ha.
Así mismo., se evidencia el insumo cartográfico con la respectiva simbología de la captura de información urbana y rural.
Por lo anterior se valida el avance del 100% por parte de la Oficina de Control Interno - OCI.</t>
  </si>
  <si>
    <t>Proveer de información cartográfica a la Unidad de Restitución de Restitución de Tierras, a la cual no se pueda acceder por los canales digitales.</t>
  </si>
  <si>
    <t>Solicitudes atendidas de información cartográfica</t>
  </si>
  <si>
    <t>Atender las solicitudes de información cartográfica, realizadas por la Unidad de Restitución de Restitución de Tierras</t>
  </si>
  <si>
    <t>*Base inventario de información solicitada y su respuesta *Informes consolidado de gestión a las  solicitudes *Archivo físico con las solicitudes GIT Administración de la información</t>
  </si>
  <si>
    <t>En el primer semestre del año 2020, se atendieron 10 solicitudes generadas por la Unidad de Restitución de Tierras, dentro de las cuales se entregó la siguiente información:26 aerofotografías digitalizadas y digitales, 209 imágenes de satélite de diferente tipo y resolución, y 1 ortofotomosaico de un municipio.</t>
  </si>
  <si>
    <t>Evidencia No.1_Fila32_Informe_solicitudes a Junio_ENTREGAS URT
Evidencia No.2_Fila32_ER6423-EE3556
Evidencia No.3_Fila32_ER6423 Solicitud</t>
  </si>
  <si>
    <t>En el segundo semestre del año 2020, se atendieron 45 solicitudes generadas por la Unidad de Restitución de Tierras, dentro de las cuales se entregó la siguiente información:329 aerofotografías digitalizadas y digitales, 675 imágenes de satélite de diferente tipo y resolución, y 22 ortofotomosaico de un municipio y 12 mapas topográficos. Un total de 1038 productos entregados.</t>
  </si>
  <si>
    <t>Evidencia_No_1_Fila 32_Informe_solic_RT_Diciembre_2020
Evidencia_No_2_Fila 32_ER14561-EE9128
Evidencia_No_3_Fila 32_ER17068-EE10289
Evidencia_No_4_Fila 32_ER17132-EE923</t>
  </si>
  <si>
    <t>Se realiza la revisión y verificación de la información suministrada por el GIT responsable, donde se evidencia que se recibieron los siguientes requerimientos por medio de memorando, los cuales fueron respondidos y atendidos a la menor brevedad a saber:
1. Memorando recibido ER17068 05/11/2020, respuesta EE10289 09/12/2020, Donde se enviaron 29 imágenes satelitales con licencia de uso 5730-2020.
2. Memorando recibido ER14561 28/09/2020, respuesta EE9128 12/11/2020, Donde se entregaron 4 imágenes satelitales RadartSat correspondiente al Municipio de Arauquita.
3. Memorando recibido ER17132, respuesta EE9323 19/11/2020, Donde se realizó el alistamiento y entrega de la información correspondiente a 61 aerofotografías en formato tiff, y 5 imágenes satelitales, correspondientes al Municipio de Ortega - Tolima.
Por otro lado, se evidencia el reporte consolidado a diciembre sobre las 45 solicitudes realizadas, donde se solicita información referente a (Imágenes Satelitales, Aerofotografías, Ortofoto Mosaicos, Mapas Topográficos), para un total de 1.038 productos entregados.
Por lo anterior se valida el avance a esta actividad por parte de la OCI.</t>
  </si>
  <si>
    <t>Atender los requerimientos de la rama judicial especializada en Restitución de Tierras relacionadas con acompañamientos y/o procedimientos de georreferenciación y temas topográficos.</t>
  </si>
  <si>
    <t>Solicitudes atendidas de Levantamientos Planímetros ó  Topográficos, y/o acompañamientos en los requerimientos</t>
  </si>
  <si>
    <t>Apoyar desde el nivel central a las Direcciones Territoriales en la atención de requerimientos de la rama judicial especializada en Restitución de Tierras relacionadas  con acompañamientos y/o procedimientos de georreferenciación y temas topográficos.</t>
  </si>
  <si>
    <t xml:space="preserve">*Levantamientos Planímetros ó  Topográficos realizados (proceso  gestión cartográfica)
* Matriz consolidada de gestión a las  solicitudes </t>
  </si>
  <si>
    <t>Para el primer semestre del año 2020, no hubo requerimientos de la rama judicial especializada en Restitución de Tierras relacionados  con acompañamientos y/o procedimientos de georreferenciación y temas topográficos.</t>
  </si>
  <si>
    <t>Para el segundo semestre del año 2020, no hubo requerimientos de la rama judicial especializada en Restitución de Tierras relacionados  con acompañamientos y/o procedimientos de georreferenciación y temas topográficos.</t>
  </si>
  <si>
    <t>Para el segundo semestre no hubo ningún requerimiento de acompañamiento por parte de la rama judicial.</t>
  </si>
  <si>
    <t>Actualizar  la  base de datos cartográfica con los territorios de propiedad colectiva (comunidades negras y pueblos indígenas) constituidos oficialmente o incluidos en el RTDAF de la Unidad de Restitución de Tierras.</t>
  </si>
  <si>
    <t>Información de territorios  de propiedad colectiva entregada por la ANT</t>
  </si>
  <si>
    <t>Base de datos actualizada del sistema de consulta de los  mapas de resguardos indígenas y de comunidades negras.</t>
  </si>
  <si>
    <t>Actualizar la base de datos de cartografía de Colombia con los territorios colectivos constituidos oficialmente o incluidos en el RTDAF de la Unidad de Restitución de Tierras.</t>
  </si>
  <si>
    <t>Número</t>
  </si>
  <si>
    <t>Información cartográfica consolidada de resguardos indígenas y tierras de comunidades actualizados por la ANT</t>
  </si>
  <si>
    <t>Para el primer semestre del año 2020, y con el fin de tener actualizada  la  base de datos cartográfica de territorios colectivos, inicialmente se hizo una recopilación de antecedentes de solicitudes a la ANT, respecto a depuración y ajuste de información. Con lo anterior, mediante radicado 2020EE3732 se solicitó a la ANT la información cartográfica, jurídica y de soporte de territorios colectivos, en la que además se mencionó la importancia en la actualización de la información por las implicaciones jurídicas y fiscales para los procesos misionales del Instituto.
Con base en ello, mediante radicado 20205000520561
la ANT remitió la información cartográfica correspondiente.</t>
  </si>
  <si>
    <t xml:space="preserve">Evidencia No.1_Fila34_Oficio Rad. 2020EE3732 - IGAC a ANT
Evidencia No.2_Fila34_Oficio 20205000520561
Evidencia No.3_Fila34_ Información cartográfica ANT consolidada
</t>
  </si>
  <si>
    <t>Se revisó la información cartográfica remitida por la ANT en 2020-I, específicamente los resguardos indígenas y tierras de comunidades negras. Adicionalmente se revisaron los territorios colectivos que presentan asimetrías en áreas fronterizas. Con base en lo anterior se realizaron espacios de retroalimentación con la ANT, con el fin de aclarar inquietudes y hacer recomendaciones, luego de lo cual se consolidó la versión actualizada de territorios colectivos. 
De forma paralela, con el fin de aclarar las competencias institucionales respecto a la información cartográfica de territorios colectivos, se solicitó concepto jurídico el cual fue atendido por la Oficina Asesora Jurídica.</t>
  </si>
  <si>
    <t>Evidencia No.1_Fila34_Informe Resguardos Indígenas
Evidencia No.2_Fila34_Informe Consejos Comunitarios
Evidencia No.3_Fila34_Informe RI y TCN en Fronteras
Evidencia No.4_Fila34_Rta Concepto Jurídico IE2995</t>
  </si>
  <si>
    <t xml:space="preserve">Se realiza la revisión y verificación de la información suministrada por el Grupo responsable de esta actividad y se observa que, para el segundo semestre del 2020 se realizan los siguientes informes:
Informe de análisis coberturas de territorios colectivos legalizados resguardos indígenas
Informe de análisis comparativo entre los límites fronterizos de Colombia y los trazados de resguardos indígenas y tierras de comunidades negras
Respuesta Concepto Jurídico cartografía y mapa de territorios colectivos (resguardos indígenas y tierras de comunidades negras) IE2995
</t>
  </si>
  <si>
    <t>Realizar los estudios de usos y coberturas del suelo, actualización y multitemporales, usos potenciales de los suelos, clases agrológicas, zonificación ambiental y agro ecológica que contribuyan a los procesos de reparación integral y la aplicación de la medida de restitución de tierras por parte de las entidades responsables.</t>
  </si>
  <si>
    <t>Levantamientos de suelos en zonas priorizadas por la Unidad de Restitución de Tierras a escala semidetalladas (1:25,000).</t>
  </si>
  <si>
    <t>Estudio de suelos como insumo para el cumplimiento de los acuerdos de paz en las zonas priorizadas por la Unidad de Restitución de Tierras a  escala semidetalladas (1:25,000)</t>
  </si>
  <si>
    <t>Estudio semidetalladas de 200,000 ha de suelos escala 1:25.000 a nivel Nacional</t>
  </si>
  <si>
    <t>Archivo del Grupos Internos de Trabajo - GIT, Subdirección de Agrología</t>
  </si>
  <si>
    <t>31/012021</t>
  </si>
  <si>
    <t>Componente de 
Reparación Integral</t>
  </si>
  <si>
    <t>Nación y Propios</t>
  </si>
  <si>
    <t xml:space="preserve"> subdirección de Agrología </t>
  </si>
  <si>
    <t>Se avanzó en la correlación de las unidades cartográficas de suelos (UCS) reportadas en diferentes estudios de suelos de los departamentos de Cesar y Magdalena. Esta actividad se está realizando por separado para cada uno de los paisajes de la zona de estudio:     
• Piedemonte: La actividad de correlación de este paisaje presenta un avance general del 70%. Se realizó la estructuración de la leyenda de correlación para 48 marcos pedológicos (MP); se revisaron y ajustaron 70 Unidades cartográficas de suelos correlacionadas (UCSC); se avanzó en la actualización morfológica y taxonómica, además de la determinación de la fertilidad natural de 131 perfiles de suelos (de 181) del paisaje.       
• Lomerío: La actividad de correlación de este paisaje presenta un avance general del 100%. Se realizó la estructuración de la leyenda de correlación para 44 marcos pedológicos (MP); se revisaron y ajustaron 36 Unidades cartográficas de suelos correlacionadas (UCSC); se realizó la actualización morfológica y taxonómica, además de la determinación de la fertilidad natural de 191 perfiles de suelos del paisaje.         
 • Valle: Se realizó el empalme de las actividades ejecutadas y pendientes entre los dos profesionales. La actividad de correlación de este paisaje presenta un avance general del 93%. Se realizó la estructuración de la leyenda de correlación para 26 marcos pedológicos (MP); se revisaron y ajustaron 27 Unidades cartográficas de suelos correlacionadas (UCSC); se realizó la actualización morfológica y taxonómica, además de la determinación de la fertilidad natural de 100 perfiles de suelos (de 105) del paisaje.      
• Planicie: La actividad de correlación de este paisaje presenta un avance general del 83%. Se realizó la estructuración de la leyenda de correlación para 32 marcos pedológicos (MP); se revisaron y ajustaron 46 Unidades cartográficas de suelos correlacionadas (UCSC); se realizó la actualización morfológica y taxonómica, además de la determinación de la fertilidad natural de 79 perfiles de suelos (de 95) del paisaje.      
• Montaña: La actividad de correlación de este paisaje presenta un avance del 24%. Se avanzó en el desarrollo de la metodología de Correlación; se avanzó en la integración de datos de suelos descritos en el paisaje de montaña a partir de estudios realizados en diferentes zonas del país; se integraron 115 perfiles a 46 marcos pedológicos a la leyenda de correlación. De los 115 perfiles, se avanzó en la actualización de 65 con las correspondientes carpetas y formato de trazabilidad; adicional a esto, se ha venido trabajando en la estructuración de los marcos pedológicos individuales y las fichas de cada marco pedológico; se avanzó en 14 fichas, donde se detallan las características y procesos pedogenéticos, limitantes mayores y huellas pedogenéticas. Debido a que la cantidad de perfiles dentro de los departamentos de Cesar y Magdalena no es suficiente para caracterizar los 174 MP de la montaña, se realizó la búsqueda y recopilación de 153 perfiles externos (Páramos, Antioquia, Atlántico y Cundinamarca), los cuales requirieron un análisis geográfico adicional.</t>
  </si>
  <si>
    <t>El proyecto presenta un avance acumulado del 40,54%</t>
  </si>
  <si>
    <t>El país y el mundo se encuentra en estado de emergencia como consecuencia del coronavirus COVID-19, por lo que fue necesario el aislamiento obligatorio y la necesidad de trabajo en casa. Esta situación ha generado un retraso en las actividades proyectadas debido a que los profesionales han requerido un periodo de adaptación a las herramientas de trabajo en casa.      • El trabajo en casa presenta algunas dificultades como: velocidad del internet que afecta el acceso remoto y ralentiza la ejecución de actividades y el rendimiento de los profesionales.</t>
  </si>
  <si>
    <r>
      <t xml:space="preserve">Se cuenta con dos bases de datos de perfiles; para el departamento de Cesar se cuenta con una base de datos unificada con 373 perfiles, para el departamento del Magdalena, la base de datos está conformada con 336 perfiles  
Una  base de datos de resultados de laboratorio se avanzó en 243 perfiles.
De igual manera se cuenta con la cartografía de geomorfología de suelos de 163.971,79 ha, a escala 1:25.000, en los departamentos de Cesar y Magdalenay la cartografía de cobertura y uso de las tierras de 46.082,99 ha, 39.883 ha a escala 1:25.000 y 6.200 a escala 1:10.000, en cobertura de las tierras, en el departamento de Cesar.
</t>
    </r>
    <r>
      <rPr>
        <b/>
        <i/>
        <sz val="11"/>
        <rFont val="Arial"/>
        <family val="2"/>
        <charset val="1"/>
      </rPr>
      <t>Los archivos procesados y todos los documentos se encuentran en la carpeta compartida del computador 4000-43327 en la carpeta\Políticas de tierras – Cesar\POLITICA_DE_TIERRAS 2020.
Y los productos principales se encuentran en el drive: https://drive.google.com/drive/folders/1ip18x7rC0ptCbNvML34JmMe-1HcdF5X8?usp=sharing</t>
    </r>
  </si>
  <si>
    <t xml:space="preserve">Se avanzó en la correlación de suelos: se realizó la actualización del documento Procedimiento para correlación de suelos en el paisaje de montaña de los departamentos de Cesar y Magdalena,  Se avanzó en la determinación de la capacidad de uso y conformación de la respectiva leyenda en las UCS de los siguientes paisajes: Valle: se calculó la matriz de capacidad de uso hasta grupo de manejo y se elaboró leyenda v1 con 16 grupos de manejo (3sc-1, 3hsc-1, 3hsc-2, 4s-1, 4h-1, 4h-2, 4h-3, 4hs-1, 4hs-2, 6h-1, 6hs-1, 6hs-2, 6hs-3, 6hs-4, 7s-1). Lomerío. Se culminó la elaboración de la leyenda de capacidad de uso con 22 grupos de manejo (3psc-3, 3psc-4, 3hsc-1, 3sc-1, 3sc-2, 3sc-3, 3sc-4, 4p-1, 4es-1, 4h-1, 4ps-1, 4s-1, 4s-2, 6h-1, 6hs-1, 6s-1, 6s-2, 7s-1, 8s-1, 8s-2). Piedemonte: Se evaluó y clasificó cada UCS que tenía perfiles ubicados en la zona de trabajo de PT-2020, en Unidades de Capacidad de Uso (grupos de manejo) por intermedio de la matriz de clasificación de capacidad de uso. Se elaboró la leyenda preliminar de capacidad de Uso, con 13 grupos de manejo, con uso y recomendación de manejo (3c-1, 3pc1, 3psc-1, 3sc-1, 4h-1, 4hs-1, 4p-1, 4s-1, 6h-1, 6hs-1, 7s-1, 8s-1), dentro de la Bases de datos se elaboró la base de datos de las 42 observaciones reportadas en el paisaje de planicie de los municipios de Cerro de San Antonio, Pedraza, Zapayán, Concordia y Tenerife en el departamento de Magdalena, en el Mapeo digital: Se avanzó por parte del CIAF en conjunto con la Subdirección de Agrología, el análisis estadístico, modelación y mapeo digital modelación de la variable “Familia Textural”. Se continuó con el diligenciamiento y estandarización de la base de datos de perfiles y resultados de laboratorio:  Perfiles: se realizó la actualización de la base de datos de los perfiles de la zona de trabajo del departamento de Magdalena – año 2019, con base en el control de calidad realizado por el GIT de Modernización y Administración de la Información Agrológica (MAIA).  Laboratorio: se realizó la estructuración de la base de datos de resultados de laboratorio de los perfiles de la zona de trabajo del departamento de Magdalena – año 2019, con base en el control de calidad realizado por el GIT de Modernización y Administración de la Información Agrológica (MAIA).      1. Mapeo digital: Con el fin de apoyar el proceso de correlación de suelos y específicamente la extrapolación en zonas no caracterizadas en campo del proyecto “Estudios de suelos como insumo para el cumplimiento de los acuerdos de paz, Política de tierras departamento Cesar y Magdalena” se está realizando la modelación y simulación de los procesos y factores que confluyen en el desarrollo de los suelos, empleando los modelos estadísticos para predecir la distribución espacial de las propiedades de suelos con el uso de variables auxiliares (covariables ambientales), como clima, geomorfología y topografía. Se emplearon los modelos: Artificial Neural Networks, Support Vector Machines, Multinomial Logistic Regression y Random Forest, para modelar las variables de “Orden”, “Suborden” (Figura 4), Familia Textural y pH (de acuerdo a las bases de datos estructuradas en el mes de agosto). En el mes de septiembre se avanzó en las variables de “Orden” (Figura 3) y “Suborden” (Figura 4); se realizó la validación de los modelos estadísticos de acuerdo al análisis y conocimiento de los expertos de correlación; se concluyó que los modelos Random Forest Ranger y Support Vector Machines presentan los resultados más aproximados al entorno natural, a pesar de no mostrar los valores más altos de exactitud y ajuste estadístico.  Este proceso también se está desarrollando de manera paralela con el grupo interdisciplinario Subdirección de Agrología – CIAF, con el fin de fortalecer las bases establecidas por la Subdirección de Agrología y así optimizar el proceso de mapeo digital.  En este sentido, se ha avanzado en el conocimiento de los entornos que están en desarrollo y códigos de programación en el software R que facilitan la gestión masiva de los datos para su posterior modelamiento. Llenado de fichas de correlación en los campos de procesos mayores, específicos y huellas pedogenéticas en 46 perfiles de suelos (SN-139, CE-40, SN-93, SN-94, SN-79, SN-107, MG-85, CE-110, CE-72, CE-48, SCE-61, SCE-11, CE-10, SCE-48, SCE-49, SMG-79, SMG-125, SMG-80, SCE-34, CE-05, CE-67, CE-73, SCE-75, CE-25, SN-51, SN-136,  SCE-76, MG-68, SMG-35, P-26, CE-06, P-35, SCE-42, SCE-63, CE-95. A-130, SN-135, CE-89, CE-88, SCE-65, CE-83, CE-65, CE-27, SCE-66, SN-128.  Se estructuraron 18 unidades cartográficas de suelos con perfiles en el paisaje de montaña de los departamentos de Magdalena y Cesar; allí se definieron las proporciones en las que se encuentran los suelos.   Se revisaron los componentes taxonómicos definidos por el sistema de correlación espacial basado en morfometría de curvaturas (perfil y tangencial), índice de rugosidad, así como otras variables superficiales de posible interés como orientación de la pendiente (aspect), hillshade (iluminación) extraídas del modelo digital del terreno para los Marcos Pedológicos MP_117, MP_97, MP_121,  MP_152, MP_162, MP_166, MP_168, MP_64,  MP_56,  MP_165,  MP_148,  MP_157,  MP_85,  MP_24, MP_19, MP_58, MP_160, MP_152, MP_59, MP_65, MP_66, MP_76, MP_79, MP_84, MP_88, MP_91, MP_114, MP_120, MP_129, MP_130, MP_144, MP_145, MP_174, MP_69, MP_50, MP_30.  Se alimentó el listado de los perfiles que se cruzaron con la información puntual del pixel de los RASTER orientación de la pendiente, sombras y elevación, y con los VECTOR del IR, curvatura (tangencial y de perfil).   Se inició un nuevo procedimiento para complementar unidades cartográficas con un solo perfil en el paisaje de montaña.   Se correlacionaron 34 perfiles externos (CU-39, CU-12, AC-74, A140, A516, A576, A155, A519, AC-82, AC-77, AC-86, AC-62, AC-61, A561, A149, A436, CC-152, A432, AC-68, AC-52, CC-317, AC-56, A185, A189, A187, AC-37, AC-84, A537, A245, CU-115, AC-72, AC-5, CC-52, A543) de los estudios generales de los departamentos de Antioquia y Cundinamarca dentro de los marcos pedológicos del paisaje de montaña que contaban con máximo dos, uno o ningún suelo, llevando los perfiles hasta nivel de familia por clase de tamaño de partícula y actividad. </t>
  </si>
  <si>
    <t>El proyecto presenta un avance acumulado del 70,33%</t>
  </si>
  <si>
    <t>Debido a las restricciones resultantes de la emergencia sanitaria por el Coronavirus COVID-19, la actividad de salidas de campo, una de las más importantes dentro del proceso de elaboración de los estudios de suelos,  se vieron afectadas  hasta el punto de tener que cancelarlas, lo cual hizo que el proyecto presente un retraso.</t>
  </si>
  <si>
    <r>
      <rPr>
        <b/>
        <sz val="10"/>
        <rFont val="Arial"/>
        <family val="2"/>
        <charset val="1"/>
      </rPr>
      <t xml:space="preserve">Los archivos procesados y todos los documentos se encuentran en la carpeta compartida del computador 4000-43327 en la carpeta\Políticas de tierras – Cesar\POLITICA_DE_TIERRAS 2020. Y los productos principales se encuentran en el drive: </t>
    </r>
    <r>
      <rPr>
        <b/>
        <sz val="10"/>
        <color rgb="FF0000FF"/>
        <rFont val="Arial"/>
        <family val="2"/>
        <charset val="1"/>
      </rPr>
      <t>https://drive.google.com/drive/folders/1ip18x7rC0ptCbNvML34JmMe-1HcdF5X8?usp=sharing</t>
    </r>
  </si>
  <si>
    <t>70.33%</t>
  </si>
  <si>
    <t xml:space="preserve">Se evidencia ejecución de las actividades en 5 carpetas identificadas como (Etapa de Poscampo, Precampo, Otros, Pendientes y Septiembre): la realización y la actualización del documento Procedimiento para correlación de suelos en el paisaje de montaña de los departamentos de Cesar y Magdalena,  el avance en la determinación de la capacidad de uso y conformación de la respectiva leyenda en las UCS de los paisajes de Valle con 16 grupos de manejo, Lomerío con 22 grupos y  Piedemonte con 13 grupos de manejo, elaboración en la base de datos de las 42 observaciones reportadas en el paisaje de planicie de los municipios de Cerro de San Antonio, Pedraza, Zapayán, Concordia y Tenerife en el departamento de Magdalena, avance en el Mapeo digital en conjunto con el CIAF, análisis estadístico, modelación y mapeo digital modelación de la variable “Familia Textural”, diligenciamiento y estandarización de la base de datos de perfiles y resultados de laboratorio, realización y la actualización de la base de datos de los perfiles de la zona de trabajo del departamento de Magdalena (2019), en Laboratorio la realización de la estructuración de la base de datos de resultados de laboratorio de los perfiles de la zona de trabajo del departamento de Magdalena (2019), Mapeo digital del proyecto “Estudios de suelos como insumo para el cumplimiento de los acuerdos de paz, Política de tierras departamento Cesar y Magdalena” la realización de la modelación y simulación de los procesos y factores que confluyen en el desarrollo de los suelos. </t>
  </si>
  <si>
    <t>Suministrar los avalúos comerciales solicitados por la URT y la Rama Judicial Especializada en Restitución de Tierras, como insumo para procesos de compensación.</t>
  </si>
  <si>
    <t>Solicitudes de información</t>
  </si>
  <si>
    <t>Prestar los servicios técnicos para la realización de avalúos comerciales solicitados por los jueces y magistrados especializados en restitución de tierras de manera directa al IGAC o por medio de orden dada a la Unidad de Restitución de Tierras, en cualquier etapa de la acción de restitución, inclusive post fallo , así como de los predios que la Unidad de Restitución requiera avaluar y que sean necesarios para el cumplimiento de sus funciones para la restitución de tierras, de acuerdo a la ley 1448 y sus decretos reglamentarios.</t>
  </si>
  <si>
    <t>Atender y entregar los informes de avalúos comerciales solicitados por la Unidad de Restitución de Tierras o  la Rama Judicial Especializada en Restitución de Tierras en los términos establecidos.</t>
  </si>
  <si>
    <t>Porcentaje de servicios técnicos prestados para la realización de avalúos comerciales solicitados.</t>
  </si>
  <si>
    <t>Reporte de avalúos realizados por el GIT de Avalúos de la Subdirección de Catastro</t>
  </si>
  <si>
    <t>Subdirección de Catastro - GIT de Tierras</t>
  </si>
  <si>
    <t>Se entregaron 91 informes de avalúos comerciales.</t>
  </si>
  <si>
    <t>Debido a la Declaración de emergencia sanitaria Nacional por el COVID-19 se ha vio afectado el desarrollo de las salidas a campo para atender dichos requerimientos.</t>
  </si>
  <si>
    <t>Correo con el reporte dado desde el GiT de Avalúos.</t>
  </si>
  <si>
    <t>Se entregaron en total en el año 430 informes de avalúos comerciales, y para el segundo semestre 339 informes de avalúos comerciales.</t>
  </si>
  <si>
    <t>Debido a la Declaración de emergencia sanitaria Nacional por el COVID-19 se vio afectado el desarrollo de las salidas a campo para atender dichos requerimientos, sin embargo posterior a la flexibilización de las medidas de restricción de la movilidad en el país, se pudo ir nuevamente a campo para la realización de los avalúos comerciales.</t>
  </si>
  <si>
    <t>Correo con el reporte dado desde el GiT de Avalúos de la gestión 2020 con la discriminación por solicitudes de la URT y de los Despachos Judiciales.</t>
  </si>
  <si>
    <t>Se evidencia informe de avance a corte de 31 de diciembre de 2020 de las solicitudes de avalúos realizados para juzgados en el marco de restitución de tierras.; para el segundo semestre se realizaron 339 avalúos.</t>
  </si>
  <si>
    <t>Atender solicitudes realizadas por la rama judicial especializada en Restitución de Tierras relacionadas con procedimientos de georreferenciación y temas topográficos.</t>
  </si>
  <si>
    <t>Atender todas las solicitudes recibidas que tengan que ver con  procedimientos de georreferenciación y temas topográficos   requeridos por los Juzgados y Tribunales especializados en Restitución de Tierras. Desde el nivel territorial</t>
  </si>
  <si>
    <t>Tramitar el 100 % de las solicitudes judiciales que requieren visita a terreno relacionadas con procedimientos de georreferenciación y temas topográficos en los términos establecidos.</t>
  </si>
  <si>
    <t>Porcentaje de respuesta a las solicitudes recibidas por parte de la rama judicial.</t>
  </si>
  <si>
    <t>Reporte consolidado de atención a solicitudes de actividades topográficas-Subdirección de Catastro</t>
  </si>
  <si>
    <t xml:space="preserve">Nación
</t>
  </si>
  <si>
    <t>Se recibieron 595 solicitudes sobre 869 predios y se atendieron 124 solicitudes sobre 186 predios.</t>
  </si>
  <si>
    <t>Debido a la Declaración de emergencia sanitaria Nacional por el COVID-19 se ha visto afectado el desarrollo de las salidas a campo para atender dichos requerimientos.</t>
  </si>
  <si>
    <t>Reporte  en Excel con el consolidado de atención a solicitudes de actividades topográficas a corte Junio 30 de 2020.</t>
  </si>
  <si>
    <t>Se recibieron 294 solicitudes sobre 342 predios y se atendieron 359 solicitudes sobre 462 predios.</t>
  </si>
  <si>
    <t>El porcentaje es mayor puesto posterior al levantamiento de algunas medidas de aislamiento por la emergencia sanitaria por el COVID-19 ya que se atendieron solicitudes rezagadas del semestre anterior, además de un trabajo de articulación con la URT para atender algunos requerimientos a través de mesas técnicas virtuales y las suspensiones de las ordenes de este tipo por la Rama Judicial Especializada en Restitución de Tierras.</t>
  </si>
  <si>
    <t>Reporte  en Excel con el consolidado de atención a solicitudes de actividades topográficas  a  Diciembre 31 de 2020.</t>
  </si>
  <si>
    <t>Se evidencia en reporte consolidado del segundo semestre, que se recibieron 294 solicitudes sobre 342 predios y se atendieron 359 solicitudes sobre 462 predios, para una atención del 122% de solicitudes.</t>
  </si>
  <si>
    <t>Suministrar información catastral requerida por parte de la URT por medios diferentes a los canales electrónicos habilitados.</t>
  </si>
  <si>
    <t>Atender el 100% de las solicitudes  de información catastral por medios diferentes a los canales electrónicos habilitados para la URT</t>
  </si>
  <si>
    <t>Atender el 100 %  las solicitudes de la Unidad de Restitución destierras - por medios diferentes a los canales electrónicos habilitados</t>
  </si>
  <si>
    <t>Porcentaje de las solicitudes de información catastral</t>
  </si>
  <si>
    <t>Reporte consolidado de atención a solicitudes de información URT-Subdirección de Catastro</t>
  </si>
  <si>
    <t>Se recibieron 576 solicitudes sobre 1.547 predios y se atendieron 480 solicitudes sobre 1.266 predios.</t>
  </si>
  <si>
    <t>Debido a la Declaración de emergencia sanitaria Nacional por el COVID-19, el acceso a las oficinas de las Direcciones Territoriales se ha visto afectado para la consecución de la información física que reposa allí y que solicita la URT.</t>
  </si>
  <si>
    <t>Reporte en Excel con el consolidado de atención a solicitudes realizadas por la URT a corte Junio 30 de 2020.</t>
  </si>
  <si>
    <t>Se recibieron 1.036 solicitudes sobre 3.980 predios y se atendieron 1.030 solicitudes sobre 3.493 predios.</t>
  </si>
  <si>
    <t>Las 6 solicitudes pendientes son solicitudes que llegaron finalizando Diciembre y por temas de cierre de año no se alczaron a atender, además del traslado y cierre de las Unidades Operativas de Catastro a nivel nacional.</t>
  </si>
  <si>
    <t>Reporte en Excel con el consolidado de atención a solicitudes realizadas por la URT a Diciembre 31 de 2020.</t>
  </si>
  <si>
    <t>Se evidencia en reporte consolidado del segundo semestre, que se recibieron 1.036 solicitudes sobre 3.980 predios y se atendieron 1.030 solicitudes sobre 3.493 predios para una atención del 99% de solicitudes.</t>
  </si>
  <si>
    <t>Acompañar desde la misionalidad del IGAC, los procesos que emprendan la URT, ANT en materia de Víctimas Ley 1448 de 2011, en el marco de convenios suscritos con dichas entidades.</t>
  </si>
  <si>
    <t>Participación del IGAC en las reuniones y escenarios  en donde sea convocado por URT  que tengan como fin  la articulación y coordinación en temas prediales, en el contexto de la atención y reparación a víctimas Ley 1448 de 2011, todo en el marco de los convenios suscritos.</t>
  </si>
  <si>
    <t>En el marco del convenio suscritos con la URT , celebrar mínimo una reunión semestral de articulación y coordinación en temas prediales, en el contexto de la atención y reparación a víctimas</t>
  </si>
  <si>
    <t>Porcentaje de participación a las reuniones convocadas</t>
  </si>
  <si>
    <t>Archivo del GIT Tierras de la Subdirección de Catastro.</t>
  </si>
  <si>
    <t>Se asistió a cuatro (4) reuniones de articulación interinstitucional citadas.</t>
  </si>
  <si>
    <t>Actas y/o ayudas de memoria de las reuniones celebradas el 05/03/2020, 12/03/2020, 12/06/2020 y el 24/06/2020.</t>
  </si>
  <si>
    <t>Se asistió a siete (7) reuniones de articulación interinstitucional citadas.</t>
  </si>
  <si>
    <t>Actas y/o ayudas de memoria de las reuniones celebradas el 30/07/2020, 05/08/2020, 13/08/2020, 21/08/2020, 25/09/2020, 23/10/2020 y el 21/12/2020.</t>
  </si>
  <si>
    <t>Se evidencia actas y citaciones de reuniones de articulación interinstitucional citadas entre el IGAC y Unidad de restitución de tierras, estas fueron celebradas en las siguientes fechas: 30-07-2020, 05-08-2020, 13-08-2020, 21-08-2020, 25-09-2020, 23-10-2020 y 16-12-2020.</t>
  </si>
  <si>
    <t>Intercambio de Información</t>
  </si>
  <si>
    <t>Garantizar la interoperabilidad de la información.</t>
  </si>
  <si>
    <t>Acuerdo de intercambio de información y documento técnico</t>
  </si>
  <si>
    <t>Atender el 100% de las solicitudes de información requerida por la Red Nacional de Información por el medio definido en el documento técnico del acuerdo de intercambio de información.</t>
  </si>
  <si>
    <t>Entregar la información requerida por la Red Nacional de Información por el medio definido en el documento técnico del acuerdo de intercambio de información.</t>
  </si>
  <si>
    <t>Porcentaje de solicitudes atendidas</t>
  </si>
  <si>
    <t>Correos electrónicos  y/o disposición en el FTP</t>
  </si>
  <si>
    <t>INFORMATICA Y ACOMPAÑAMIENTO DE GIT TIERRAS DE CATASTRO</t>
  </si>
  <si>
    <t>Se entregó las dos (2) solicitudes de información solicitada por la UARIV mediante correo electrónico.
Se realizaron las gestiones para la prorroga del tiempo de ejecución del Convenio Interadministrativo No.4610 de 2016  por el término de un (1) año, es decir, hasta el 10 de Junio de 2021</t>
  </si>
  <si>
    <t>Correo electrónico del 10/06/2020 con la respuesta a la solicitud de información para IRV y confirmación de la misma por parte de la RNI en correo del 11/06/2020.
Correo electrónico del 16/06/2020 con la respuesta a la solicitud de información de predios.
Acta de reunión del 26/05/2020 con los profesionales de la UARIV y del IGAC para concertar el proceso jurídico a seguir para llevar a cabo la prorroga y las justificaciones pertinentes. Y el correo electrónico del 12/06/2020 donde se remitió finalmente el documento firmado por parte de las don entidades, enviado por el profesional enlace de la Red Nacional de Información.</t>
  </si>
  <si>
    <t>Por parte de la UARIV directamente no se realizó ningún requerimiento de información, sin embargo si se presentaron unas solicitudes  por parte de la UNION TEMPORAL ECOSYSTEM, para la ejecución contractual que contribuya al Diagnóstico y Saneamiento Predial de los bienes en el marco del contrato No. 096 de 2020 suscrito con el Fondo para la Reparación a las Víctimas; por lo cual se elevo la consulta a la profesional enlace de la UARIV para establecer con la RNI como se van realizar los intercambios de esta información siguiendo lo contemplado en el Convenio No. 4610 IGAC - 1287 UARIV de 2016</t>
  </si>
  <si>
    <t>Cadena de correos electrónicos con la consulta realizada el 10/12/2020 y la respuesta el 11/12/2020.</t>
  </si>
  <si>
    <t>Se observa que por parte de la Unidad para la Atención y Reparación Integral a las Victimas directamente no se realizó ningún requerimiento de información, sin embargo si se presentaron unas solicitudes  por parte de la UNION TEMPORAL ECOSYSTEM, para la ejecución contractual que contribuya al Diagnóstico y Saneamiento Predial de los bienes en el marco del contrato No. 096 de 2020 suscrito con el Fondo para la Reparación a las Víctimas; por lo cual se elevó la consulta a la profesional enlace de la UARIV para establecer con la RNI como se van realizar los intercambios de esta información siguiendo lo contemplado en el Convenio No. 4610 IGAC - 1287 UARIV de 2016</t>
  </si>
  <si>
    <t>Solicitudes en línea de la información a intercambiar conforme a los Convenios suscritos y plataforma de Datos Abiertos de la entidad.</t>
  </si>
  <si>
    <t>Fortalecer los servicios web de consulta de información cartográfica, agrológica, geodésica y los servicios de descarga de la información catastral alfanumérica y gráfica  de la base de datos catastral.</t>
  </si>
  <si>
    <t>Servicios de interoperabilidad para la consulta y descarga  de la información catastral por parte de  las entidades que intervienen en el Nodo de Tierras. Asimismo,  mantenimiento a la plataforma tecnológica de procesamiento, almacenamiento y conectividad que soporta estos servicios.</t>
  </si>
  <si>
    <t>100% Número de consultas de R1 y R2 por parte de la URT y las Entidades que forman parte del Nodo de Tierras</t>
  </si>
  <si>
    <t>Porcentaje de consultas realizadas por la red</t>
  </si>
  <si>
    <t>Reporte de consultas de información alfanumérica por parte de la URT y las Entidades que forman parte del Nodo de Tierras</t>
  </si>
  <si>
    <t>INFORMATICA</t>
  </si>
  <si>
    <t>En el primer semestre de 2020  se consultaron 1.167.304 R1 y R2.</t>
  </si>
  <si>
    <t>Adjunto reporte de usuarios, fecha de consulta e información consultada.</t>
  </si>
  <si>
    <t>Se consultaron 1.372.566 R1 y R2.</t>
  </si>
  <si>
    <t>Se evidencia reporte de usuarios, fecha de consulta e información consultada. Se consultaron 1.372.566 R1 y R2.</t>
  </si>
  <si>
    <t>ESTRUCTURA GENERAL PLAN DE ACCIÓN</t>
  </si>
  <si>
    <t>PROCEDIMIENTO SEGUMIENTO A ENTIDADES</t>
  </si>
  <si>
    <t>DESARROLLO POLÍTICA PÚBLICA eSigna</t>
  </si>
  <si>
    <t>#</t>
  </si>
  <si>
    <t>Estado Procedimiento</t>
  </si>
  <si>
    <t>Sección</t>
  </si>
  <si>
    <t>Nombre Campo</t>
  </si>
  <si>
    <t>Tipo Campo</t>
  </si>
  <si>
    <t>Descripción</t>
  </si>
  <si>
    <t>Requerido</t>
  </si>
  <si>
    <t>Formulación del Plan de Acción</t>
  </si>
  <si>
    <t>Principal</t>
  </si>
  <si>
    <t>Objetivo General</t>
  </si>
  <si>
    <t>Texto largo</t>
  </si>
  <si>
    <t>Se debe registrar el objetivo general del Plan de Acción para cada vigencia</t>
  </si>
  <si>
    <t>SI</t>
  </si>
  <si>
    <t>Caracterización Acción Estratégica</t>
  </si>
  <si>
    <t>Línea Temática</t>
  </si>
  <si>
    <t>Lista desplegable</t>
  </si>
  <si>
    <t>Se selecciona una de las opciones para clasificar las acciones formuladas</t>
  </si>
  <si>
    <t>Se debe registrar el objetivo especifico para la acción formulada</t>
  </si>
  <si>
    <t>Requerimientos necesarios para la ejecución de la Acción</t>
  </si>
  <si>
    <t>Texto Corto</t>
  </si>
  <si>
    <t>Producto esperado al ejecutar la acción</t>
  </si>
  <si>
    <t>Descripción de la acción formulada</t>
  </si>
  <si>
    <t>Se selecciona una de las opciones para clasificar las acciones formuladas (Dependiente del Campo Componente)</t>
  </si>
  <si>
    <t>Se selecciona una de las opciones para clasificar las acciones formuladas (Dependiente del Campo Línea de Acción)</t>
  </si>
  <si>
    <t>Selección Múltiple</t>
  </si>
  <si>
    <t>NO</t>
  </si>
  <si>
    <t>SI / NO</t>
  </si>
  <si>
    <t>Meta Acción Estratégica</t>
  </si>
  <si>
    <t>Cantidad</t>
  </si>
  <si>
    <t>Entero</t>
  </si>
  <si>
    <t>Valor numérico de la meta formulada</t>
  </si>
  <si>
    <t>Unidad de medida del valor cantidad</t>
  </si>
  <si>
    <t>Descripción de la fuente de verificación de la ejecución de la acción</t>
  </si>
  <si>
    <t>Fecha</t>
  </si>
  <si>
    <t>Fecha en que inicia la ejecución de la Acción</t>
  </si>
  <si>
    <t>Fecha en que finaliza la ejecución de la Acción</t>
  </si>
  <si>
    <t>¿Se realizará un reporte parcial de avance?</t>
  </si>
  <si>
    <t>Se selecciona una de las opciones para activar o desactivar la sección "Seguimiento Parcial" y el campo "Fecha de Reporte Parcial"</t>
  </si>
  <si>
    <t>Fecha en que el usuario espera registrar el primer reporte de avance (Opcional, depende del diligenciamiento del campo  ¿Se realizará un reporte parcial de avance?)</t>
  </si>
  <si>
    <t>Fecha en que el usuario espera registrar el ultimo reporte de avance acumulado (Obligatorio)</t>
  </si>
  <si>
    <t>Se selecciona una de las opciones para establecer la fuente de los recursos</t>
  </si>
  <si>
    <t>Otros</t>
  </si>
  <si>
    <t>Se activa para señalas una fuente de financiación adicional en el caso que no aplique una de las opciones del campo "Fuente de Recursos"</t>
  </si>
  <si>
    <t>Se código BPIN en el caso en que el campo "Fuente de Recursos" sea igual a Proyecto de Inversión</t>
  </si>
  <si>
    <t>Moneda</t>
  </si>
  <si>
    <t>Valor de la Asignación presupuestal para ejecutar la acción (No debe admitir decimales)</t>
  </si>
  <si>
    <t>Esta parte se activa dependiente del campo 19 "¿Se realizará un reporte parcial de avance?"</t>
  </si>
  <si>
    <t>Reporte seguimiento parcial (Opcional)</t>
  </si>
  <si>
    <t>Seguimiento parcial</t>
  </si>
  <si>
    <t>Avance cuantitativo</t>
  </si>
  <si>
    <t>Valor numérico de avance respecto a la cantidad de la meta formulada</t>
  </si>
  <si>
    <t>SI (Depende del Campo ¿Se realizará un reporte parcial de avance?</t>
  </si>
  <si>
    <t>Texto Largo</t>
  </si>
  <si>
    <t>Se registra avance cualitativo respecto al cumplimiento de la meta formulada</t>
  </si>
  <si>
    <t>¿Se presentaron Dificultades?</t>
  </si>
  <si>
    <t>Se selecciona una de las opciones para complementar el reporte cualitativo</t>
  </si>
  <si>
    <t>Dificultades</t>
  </si>
  <si>
    <t>Se registra las dificultades que afectan el cumplimiento de la meta formulada (su diligenciamiento depende del campo "¿Se presentaron Dificultades?)</t>
  </si>
  <si>
    <t>Acciones</t>
  </si>
  <si>
    <t>Se registra las acciones para superar las dificultades registradas en el campo Dificultades (su diligenciamiento depende del campo "¿Se presentaron Dificultades?)</t>
  </si>
  <si>
    <t>Reporte seguimiento final</t>
  </si>
  <si>
    <t>Seguimiento final</t>
  </si>
  <si>
    <t>Se presentaron Dificultades?</t>
  </si>
  <si>
    <t>Componentes</t>
  </si>
  <si>
    <t>COMPONENTE</t>
  </si>
  <si>
    <t>Línea de Acción</t>
  </si>
  <si>
    <t>LÍNEA DE ACCIÓN</t>
  </si>
  <si>
    <t>MEDIDA</t>
  </si>
  <si>
    <t>GRUPOS DE ESPECIAL PROTECCIÓN</t>
  </si>
  <si>
    <t>1</t>
  </si>
  <si>
    <t>Construcción de la memoria</t>
  </si>
  <si>
    <t>Pertenencia Étnica-Comunidades Indígenas</t>
  </si>
  <si>
    <t>Pertenencia Étnica-Comunidades Afro Descendientes, Negras, Palenqueras y Raizales</t>
  </si>
  <si>
    <t>Difusión y apropiación colectiva de la verdad y la memoria</t>
  </si>
  <si>
    <t>Pertenencia Étnica-Comunidades Rrom o Gitanas</t>
  </si>
  <si>
    <t>Todas</t>
  </si>
  <si>
    <t>Etáreo-Adultos Mayores</t>
  </si>
  <si>
    <t>Ninguna</t>
  </si>
  <si>
    <t>Etáreo-Niños, Niñas, Adolescentes y Jóvenes</t>
  </si>
  <si>
    <t>2</t>
  </si>
  <si>
    <t>Verdad Judicial</t>
  </si>
  <si>
    <t>Acceso a la información judicial sobre esclarecimiento de los hechos</t>
  </si>
  <si>
    <t>Género-Mujeres</t>
  </si>
  <si>
    <t>Componente de Justicia</t>
  </si>
  <si>
    <t>4</t>
  </si>
  <si>
    <t>Acceso a la Justicia</t>
  </si>
  <si>
    <t>Identificación de los responsables</t>
  </si>
  <si>
    <t>Personas con capacidades diversas</t>
  </si>
  <si>
    <t>Sanción</t>
  </si>
  <si>
    <t>Personas con orientación e identidad de género no hegemónicas</t>
  </si>
  <si>
    <t>Esclarecimiento de los hechos</t>
  </si>
  <si>
    <t>Otros Sujetos que Requieren Protección Especial</t>
  </si>
  <si>
    <t>Lucha contra la Impunidad</t>
  </si>
  <si>
    <t>LÍNEA TEMÁTICA</t>
  </si>
  <si>
    <t>3</t>
  </si>
  <si>
    <t>Componente de Prevención y Protección</t>
  </si>
  <si>
    <t>5</t>
  </si>
  <si>
    <t>Prevención</t>
  </si>
  <si>
    <t>Prevención Temprana</t>
  </si>
  <si>
    <t>Prevención Urgente</t>
  </si>
  <si>
    <t>Programación de recursos</t>
  </si>
  <si>
    <t>Garantías de no repetición</t>
  </si>
  <si>
    <t>Oferta institucional</t>
  </si>
  <si>
    <t>Intercambio de información</t>
  </si>
  <si>
    <t>6</t>
  </si>
  <si>
    <t>TIPO DE ACTIVIDAD</t>
  </si>
  <si>
    <t>Protección de Bienes Patrimoniales</t>
  </si>
  <si>
    <t>Componente de Atención y Asistencia</t>
  </si>
  <si>
    <t>14</t>
  </si>
  <si>
    <t>Atención</t>
  </si>
  <si>
    <t>Acciones de Dar Información y Orientación</t>
  </si>
  <si>
    <t>FUENTE DEL RECURSO</t>
  </si>
  <si>
    <t>Acompañamiento Jurídico y Psicosocial</t>
  </si>
  <si>
    <t>Proyecto de inversión</t>
  </si>
  <si>
    <t>Funcionamiento</t>
  </si>
  <si>
    <t>Cooperación Internacional</t>
  </si>
  <si>
    <t>15</t>
  </si>
  <si>
    <t>Asistencia</t>
  </si>
  <si>
    <t>Ayuda o Atención Humanitaria</t>
  </si>
  <si>
    <t>Asistencia en Salud</t>
  </si>
  <si>
    <t>Asistencia en Educación</t>
  </si>
  <si>
    <t>Alimentación</t>
  </si>
  <si>
    <t>Reunificación Familiar</t>
  </si>
  <si>
    <t>Generación de Ingresos</t>
  </si>
  <si>
    <t>Asistencia Funeraria</t>
  </si>
  <si>
    <t>Identificación</t>
  </si>
  <si>
    <t>7</t>
  </si>
  <si>
    <t>Restitución de Tierra</t>
  </si>
  <si>
    <t>Restitución de Vivienda</t>
  </si>
  <si>
    <t>Promoción Empleo Rural y Urbano</t>
  </si>
  <si>
    <t>Mecanismo para el acceso a créditos en condiciones especiales para las víctimas</t>
  </si>
  <si>
    <t>Retornos y Reubicaciones</t>
  </si>
  <si>
    <t>8</t>
  </si>
  <si>
    <t>Rehabilitación</t>
  </si>
  <si>
    <t>Rehabilitación Física y Mental</t>
  </si>
  <si>
    <t>Rehabilitación Psicosocial</t>
  </si>
  <si>
    <t>Rehabilitación Social y Comunitaria</t>
  </si>
  <si>
    <t>9</t>
  </si>
  <si>
    <t xml:space="preserve"> Indemnización</t>
  </si>
  <si>
    <t>Entrega Indemnización Administrativa</t>
  </si>
  <si>
    <t>Acompañamiento para la Inversión Adecuada de los Recursos</t>
  </si>
  <si>
    <t>10</t>
  </si>
  <si>
    <t>Medidas de Satisfacción</t>
  </si>
  <si>
    <t>Reparación Simbólica</t>
  </si>
  <si>
    <t>Exención de la prestación del Servicio Militar</t>
  </si>
  <si>
    <t>12</t>
  </si>
  <si>
    <t>Reparación Colectiva</t>
  </si>
  <si>
    <t>Restitución de Territorios y Retorno y/o Reubicación para Sujetos Colectivos</t>
  </si>
  <si>
    <t>Reconocimiento y Dignificación de los Sujetos de Reparación Colectiva</t>
  </si>
  <si>
    <t>Cogestión y Coordinación para Goce Efectivo de Derechos</t>
  </si>
  <si>
    <t>Restitución de Derechos de Grupos Sociales y Políticos</t>
  </si>
  <si>
    <t>Rehabilitación Comunitaria y Reconstrucción del Tejido Social</t>
  </si>
  <si>
    <t>Reparación de las Afectaciones Ocasionadas al Ambiente</t>
  </si>
  <si>
    <t>Articulación de medidas materiales de reparación colectiva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</si>
</sst>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_-* #,##0_-;\-* #,##0_-;_-* &quot;-&quot;_-;_-@_-"/>
    <numFmt numFmtId="165" formatCode="&quot;$&quot;\ #,##0;[Red]\-&quot;$&quot;\ #,##0"/>
    <numFmt numFmtId="166" formatCode="_(&quot;$&quot;\ * #,##0_);_(&quot;$&quot;\ * \(#,##0\);_(&quot;$&quot;\ * &quot;-&quot;_);_(@_)"/>
    <numFmt numFmtId="167" formatCode="_(&quot;$&quot;\ * #,##0.00_);_(&quot;$&quot;\ * \(#,##0.00\);_(&quot;$&quot;\ * &quot;-&quot;??_);_(@_)"/>
    <numFmt numFmtId="168" formatCode="dd/mm/yyyy;@"/>
    <numFmt numFmtId="169" formatCode="[$-240A]dd/mm/yyyy"/>
    <numFmt numFmtId="170" formatCode="\$#,##0"/>
    <numFmt numFmtId="171" formatCode="_(&quot;$&quot;\ * #,##0_);_(&quot;$&quot;\ * \(#,##0\);_(&quot;$&quot;\ * &quot;-&quot;??_);_(@_)"/>
    <numFmt numFmtId="172" formatCode="_(&quot;$&quot;\ * #,##0.0_);_(&quot;$&quot;\ * \(#,##0.0\);_(&quot;$&quot;\ * &quot;-&quot;??_);_(@_)"/>
    <numFmt numFmtId="173" formatCode="#,##0.000"/>
  </numFmts>
  <fonts count="44">
    <font>
      <sz val="11"/>
      <color theme="1"/>
      <name val="Calibri"/>
      <family val="2"/>
      <scheme val="minor"/>
    </font>
    <font>
      <b/>
      <sz val="11"/>
      <color theme="1"/>
      <name val="Calibri"/>
      <family val="2"/>
      <scheme val="minor"/>
    </font>
    <font>
      <sz val="10"/>
      <color indexed="16"/>
      <name val="Arial"/>
      <family val="2"/>
    </font>
    <font>
      <sz val="10"/>
      <name val="Arial"/>
      <family val="2"/>
    </font>
    <font>
      <sz val="20"/>
      <color indexed="16"/>
      <name val="Arial"/>
      <family val="2"/>
    </font>
    <font>
      <b/>
      <i/>
      <sz val="10"/>
      <color rgb="FFFF0000"/>
      <name val="Arial"/>
      <family val="2"/>
    </font>
    <font>
      <sz val="10"/>
      <color indexed="8"/>
      <name val="Arial"/>
      <family val="2"/>
    </font>
    <font>
      <sz val="12"/>
      <color indexed="8"/>
      <name val="Arial"/>
      <family val="2"/>
    </font>
    <font>
      <i/>
      <sz val="10"/>
      <color indexed="8"/>
      <name val="Arial"/>
      <family val="2"/>
    </font>
    <font>
      <i/>
      <sz val="10"/>
      <name val="Arial"/>
      <family val="2"/>
    </font>
    <font>
      <b/>
      <sz val="10"/>
      <name val="Arial"/>
      <family val="2"/>
    </font>
    <font>
      <sz val="10"/>
      <color theme="1"/>
      <name val="Calibri"/>
      <family val="2"/>
      <scheme val="minor"/>
    </font>
    <font>
      <sz val="11"/>
      <color theme="1"/>
      <name val="Calibri"/>
      <family val="2"/>
      <scheme val="minor"/>
    </font>
    <font>
      <sz val="9"/>
      <color indexed="8"/>
      <name val="Arial"/>
      <family val="2"/>
    </font>
    <font>
      <sz val="10"/>
      <color rgb="FFFF0000"/>
      <name val="Arial"/>
      <family val="2"/>
    </font>
    <font>
      <sz val="10"/>
      <color theme="1"/>
      <name val="Arial"/>
      <family val="2"/>
    </font>
    <font>
      <sz val="10"/>
      <color rgb="FF000000"/>
      <name val="Arial"/>
      <family val="2"/>
    </font>
    <font>
      <sz val="18"/>
      <name val="Arial"/>
      <family val="2"/>
    </font>
    <font>
      <i/>
      <sz val="10"/>
      <color theme="1"/>
      <name val="Arial"/>
      <family val="2"/>
    </font>
    <font>
      <b/>
      <sz val="16"/>
      <name val="Arial"/>
      <family val="2"/>
    </font>
    <font>
      <sz val="10"/>
      <name val="Arial"/>
      <family val="2"/>
      <charset val="1"/>
    </font>
    <font>
      <sz val="10"/>
      <color rgb="FFFF0000"/>
      <name val="Arial"/>
      <family val="2"/>
      <charset val="1"/>
    </font>
    <font>
      <sz val="10"/>
      <color rgb="FF000000"/>
      <name val="Arial"/>
      <family val="2"/>
      <charset val="1"/>
    </font>
    <font>
      <sz val="9"/>
      <name val="Arial"/>
      <family val="2"/>
    </font>
    <font>
      <b/>
      <sz val="26"/>
      <name val="Arial"/>
      <family val="2"/>
    </font>
    <font>
      <sz val="8"/>
      <color indexed="16"/>
      <name val="Arial"/>
      <family val="2"/>
    </font>
    <font>
      <sz val="10"/>
      <name val="Trebuchet MS"/>
      <family val="2"/>
    </font>
    <font>
      <sz val="8"/>
      <color theme="1"/>
      <name val="Arial"/>
      <family val="2"/>
    </font>
    <font>
      <u/>
      <sz val="11"/>
      <color theme="10"/>
      <name val="Calibri"/>
      <family val="2"/>
      <scheme val="minor"/>
    </font>
    <font>
      <b/>
      <i/>
      <sz val="11"/>
      <name val="Arial"/>
      <family val="2"/>
      <charset val="1"/>
    </font>
    <font>
      <b/>
      <sz val="9"/>
      <color indexed="81"/>
      <name val="Tahoma"/>
      <charset val="1"/>
    </font>
    <font>
      <sz val="9"/>
      <color indexed="81"/>
      <name val="Tahoma"/>
      <charset val="1"/>
    </font>
    <font>
      <sz val="9"/>
      <color indexed="81"/>
      <name val="Tahoma"/>
      <family val="2"/>
    </font>
    <font>
      <sz val="12"/>
      <name val="Arial"/>
      <family val="2"/>
      <charset val="128"/>
    </font>
    <font>
      <b/>
      <sz val="10"/>
      <name val="Arial"/>
      <family val="2"/>
      <charset val="1"/>
    </font>
    <font>
      <b/>
      <sz val="10"/>
      <color rgb="FF0000FF"/>
      <name val="Arial"/>
      <family val="2"/>
      <charset val="1"/>
    </font>
    <font>
      <sz val="8"/>
      <color rgb="FF222222"/>
      <name val="Arial"/>
      <family val="2"/>
    </font>
    <font>
      <sz val="8"/>
      <name val="Arial"/>
      <family val="2"/>
    </font>
    <font>
      <sz val="8"/>
      <color theme="4"/>
      <name val="Arial"/>
      <family val="2"/>
    </font>
    <font>
      <b/>
      <sz val="8"/>
      <name val="Arial"/>
      <family val="2"/>
    </font>
    <font>
      <sz val="8"/>
      <color rgb="FF0000EE"/>
      <name val="Calibri"/>
      <family val="2"/>
      <scheme val="minor"/>
    </font>
    <font>
      <sz val="8"/>
      <name val="Calibri"/>
      <family val="2"/>
      <scheme val="minor"/>
    </font>
    <font>
      <b/>
      <sz val="9"/>
      <color indexed="81"/>
      <name val="Tahoma"/>
      <family val="2"/>
    </font>
    <font>
      <sz val="12"/>
      <name val="Arial"/>
      <family val="2"/>
    </font>
  </fonts>
  <fills count="25">
    <fill>
      <patternFill patternType="none"/>
    </fill>
    <fill>
      <patternFill patternType="gray125"/>
    </fill>
    <fill>
      <patternFill patternType="solid">
        <fgColor theme="7" tint="0.59999389629810485"/>
        <bgColor indexed="64"/>
      </patternFill>
    </fill>
    <fill>
      <patternFill patternType="solid">
        <fgColor rgb="FFFFFF00"/>
        <bgColor indexed="64"/>
      </patternFill>
    </fill>
    <fill>
      <patternFill patternType="solid">
        <fgColor theme="5" tint="0.59999389629810485"/>
        <bgColor indexed="64"/>
      </patternFill>
    </fill>
    <fill>
      <patternFill patternType="solid">
        <fgColor theme="0"/>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2" tint="-0.249977111117893"/>
        <bgColor indexed="64"/>
      </patternFill>
    </fill>
    <fill>
      <patternFill patternType="solid">
        <fgColor rgb="FF99FF99"/>
        <bgColor rgb="FFC5E0B4"/>
      </patternFill>
    </fill>
    <fill>
      <patternFill patternType="solid">
        <fgColor theme="8" tint="0.59996337778862885"/>
        <bgColor indexed="64"/>
      </patternFill>
    </fill>
    <fill>
      <patternFill patternType="solid">
        <fgColor rgb="FF7030A0"/>
        <bgColor indexed="64"/>
      </patternFill>
    </fill>
    <fill>
      <patternFill patternType="solid">
        <fgColor rgb="FF00B0F0"/>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rgb="FF99FFFF"/>
        <bgColor rgb="FFCCFFFF"/>
      </patternFill>
    </fill>
    <fill>
      <patternFill patternType="solid">
        <fgColor theme="4" tint="0.79998168889431442"/>
        <bgColor indexed="64"/>
      </patternFill>
    </fill>
    <fill>
      <patternFill patternType="solid">
        <fgColor theme="3" tint="0.59999389629810485"/>
        <bgColor indexed="64"/>
      </patternFill>
    </fill>
    <fill>
      <patternFill patternType="solid">
        <fgColor rgb="FF99FFFF"/>
        <bgColor rgb="FF99FF99"/>
      </patternFill>
    </fill>
    <fill>
      <patternFill patternType="solid">
        <fgColor theme="0" tint="-0.14999847407452621"/>
        <bgColor indexed="64"/>
      </patternFill>
    </fill>
    <fill>
      <patternFill patternType="solid">
        <fgColor theme="9" tint="0.39997558519241921"/>
        <bgColor indexed="64"/>
      </patternFill>
    </fill>
  </fills>
  <borders count="56">
    <border>
      <left/>
      <right/>
      <top/>
      <bottom/>
      <diagonal/>
    </border>
    <border>
      <left style="dotted">
        <color indexed="10"/>
      </left>
      <right style="dotted">
        <color indexed="10"/>
      </right>
      <top style="dotted">
        <color indexed="10"/>
      </top>
      <bottom/>
      <diagonal/>
    </border>
    <border>
      <left style="dotted">
        <color indexed="10"/>
      </left>
      <right/>
      <top style="dotted">
        <color indexed="10"/>
      </top>
      <bottom/>
      <diagonal/>
    </border>
    <border>
      <left style="dotted">
        <color indexed="10"/>
      </left>
      <right/>
      <top style="dotted">
        <color indexed="10"/>
      </top>
      <bottom style="dotted">
        <color indexed="10"/>
      </bottom>
      <diagonal/>
    </border>
    <border>
      <left/>
      <right/>
      <top style="dotted">
        <color indexed="10"/>
      </top>
      <bottom style="dotted">
        <color indexed="10"/>
      </bottom>
      <diagonal/>
    </border>
    <border>
      <left/>
      <right style="dotted">
        <color indexed="10"/>
      </right>
      <top style="dotted">
        <color indexed="10"/>
      </top>
      <bottom style="dotted">
        <color indexed="10"/>
      </bottom>
      <diagonal/>
    </border>
    <border>
      <left style="dotted">
        <color indexed="16"/>
      </left>
      <right/>
      <top style="dotted">
        <color indexed="16"/>
      </top>
      <bottom/>
      <diagonal/>
    </border>
    <border>
      <left/>
      <right/>
      <top style="dotted">
        <color indexed="16"/>
      </top>
      <bottom/>
      <diagonal/>
    </border>
    <border>
      <left/>
      <right style="dotted">
        <color indexed="16"/>
      </right>
      <top style="dotted">
        <color indexed="16"/>
      </top>
      <bottom/>
      <diagonal/>
    </border>
    <border>
      <left style="dotted">
        <color indexed="16"/>
      </left>
      <right/>
      <top/>
      <bottom/>
      <diagonal/>
    </border>
    <border>
      <left/>
      <right style="dotted">
        <color indexed="16"/>
      </right>
      <top/>
      <bottom/>
      <diagonal/>
    </border>
    <border>
      <left style="dotted">
        <color indexed="16"/>
      </left>
      <right/>
      <top/>
      <bottom style="dotted">
        <color indexed="16"/>
      </bottom>
      <diagonal/>
    </border>
    <border>
      <left/>
      <right/>
      <top/>
      <bottom style="dotted">
        <color indexed="16"/>
      </bottom>
      <diagonal/>
    </border>
    <border>
      <left/>
      <right style="dotted">
        <color indexed="16"/>
      </right>
      <top/>
      <bottom style="dotted">
        <color indexed="16"/>
      </bottom>
      <diagonal/>
    </border>
    <border>
      <left style="dotted">
        <color rgb="FFFF0000"/>
      </left>
      <right/>
      <top style="dotted">
        <color rgb="FFFF0000"/>
      </top>
      <bottom/>
      <diagonal/>
    </border>
    <border>
      <left/>
      <right/>
      <top style="dotted">
        <color rgb="FFFF0000"/>
      </top>
      <bottom/>
      <diagonal/>
    </border>
    <border>
      <left/>
      <right style="dotted">
        <color rgb="FFFF0000"/>
      </right>
      <top style="dotted">
        <color rgb="FFFF0000"/>
      </top>
      <bottom/>
      <diagonal/>
    </border>
    <border>
      <left style="dotted">
        <color rgb="FFFF0000"/>
      </left>
      <right/>
      <top/>
      <bottom style="dotted">
        <color rgb="FFFF0000"/>
      </bottom>
      <diagonal/>
    </border>
    <border>
      <left/>
      <right/>
      <top/>
      <bottom style="dotted">
        <color rgb="FFFF0000"/>
      </bottom>
      <diagonal/>
    </border>
    <border>
      <left/>
      <right style="dotted">
        <color rgb="FFFF0000"/>
      </right>
      <top/>
      <bottom style="dotted">
        <color rgb="FFFF0000"/>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thin">
        <color indexed="64"/>
      </bottom>
      <diagonal/>
    </border>
    <border>
      <left style="dotted">
        <color indexed="10"/>
      </left>
      <right style="dotted">
        <color rgb="FFFF0000"/>
      </right>
      <top style="dotted">
        <color indexed="10"/>
      </top>
      <bottom/>
      <diagonal/>
    </border>
    <border>
      <left style="dotted">
        <color indexed="10"/>
      </left>
      <right style="dotted">
        <color rgb="FFFF0000"/>
      </right>
      <top/>
      <bottom style="dotted">
        <color indexed="10"/>
      </bottom>
      <diagonal/>
    </border>
    <border>
      <left style="dotted">
        <color indexed="10"/>
      </left>
      <right/>
      <top/>
      <bottom/>
      <diagonal/>
    </border>
    <border>
      <left style="dotted">
        <color indexed="10"/>
      </left>
      <right style="dotted">
        <color indexed="10"/>
      </right>
      <top/>
      <bottom/>
      <diagonal/>
    </border>
    <border>
      <left style="thin">
        <color indexed="64"/>
      </left>
      <right style="thin">
        <color indexed="64"/>
      </right>
      <top/>
      <bottom/>
      <diagonal/>
    </border>
    <border>
      <left style="dotted">
        <color indexed="22"/>
      </left>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s>
  <cellStyleXfs count="7">
    <xf numFmtId="0" fontId="0" fillId="0" borderId="0"/>
    <xf numFmtId="0" fontId="3" fillId="0" borderId="0"/>
    <xf numFmtId="9" fontId="12" fillId="0" borderId="0" applyFont="0" applyFill="0" applyBorder="0" applyAlignment="0" applyProtection="0"/>
    <xf numFmtId="167" fontId="12" fillId="0" borderId="0" applyFont="0" applyFill="0" applyBorder="0" applyAlignment="0" applyProtection="0"/>
    <xf numFmtId="166" fontId="12" fillId="0" borderId="0" applyFont="0" applyFill="0" applyBorder="0" applyAlignment="0" applyProtection="0"/>
    <xf numFmtId="164" fontId="12" fillId="0" borderId="0" applyFont="0" applyFill="0" applyBorder="0" applyAlignment="0" applyProtection="0"/>
    <xf numFmtId="0" fontId="28" fillId="0" borderId="0" applyNumberFormat="0" applyFill="0" applyBorder="0" applyAlignment="0" applyProtection="0"/>
  </cellStyleXfs>
  <cellXfs count="422">
    <xf numFmtId="0" fontId="0" fillId="0" borderId="0" xfId="0"/>
    <xf numFmtId="0" fontId="1" fillId="0" borderId="0" xfId="0" applyFont="1"/>
    <xf numFmtId="0" fontId="3" fillId="0" borderId="0" xfId="1"/>
    <xf numFmtId="0" fontId="3" fillId="0" borderId="6" xfId="1" applyBorder="1"/>
    <xf numFmtId="0" fontId="3" fillId="0" borderId="7" xfId="1" applyBorder="1"/>
    <xf numFmtId="0" fontId="3" fillId="0" borderId="8" xfId="1" applyBorder="1"/>
    <xf numFmtId="0" fontId="3" fillId="0" borderId="9" xfId="1" applyBorder="1"/>
    <xf numFmtId="0" fontId="2" fillId="0" borderId="0" xfId="1" applyFont="1" applyAlignment="1">
      <alignment horizontal="center" vertical="center" wrapText="1"/>
    </xf>
    <xf numFmtId="0" fontId="3" fillId="0" borderId="10" xfId="1" applyBorder="1"/>
    <xf numFmtId="0" fontId="5" fillId="0" borderId="0" xfId="1" applyFont="1"/>
    <xf numFmtId="0" fontId="3" fillId="0" borderId="11" xfId="1" applyBorder="1"/>
    <xf numFmtId="0" fontId="3" fillId="0" borderId="12" xfId="1" applyBorder="1"/>
    <xf numFmtId="0" fontId="3" fillId="0" borderId="13" xfId="1" applyBorder="1"/>
    <xf numFmtId="0" fontId="6" fillId="0" borderId="7" xfId="1" applyFont="1" applyBorder="1" applyAlignment="1">
      <alignment vertical="top" wrapText="1"/>
    </xf>
    <xf numFmtId="0" fontId="7" fillId="0" borderId="0" xfId="1" applyFont="1" applyAlignment="1">
      <alignment vertical="top" wrapText="1"/>
    </xf>
    <xf numFmtId="0" fontId="6" fillId="0" borderId="0" xfId="1" applyFont="1" applyBorder="1" applyAlignment="1">
      <alignment horizontal="center" vertical="top" wrapText="1"/>
    </xf>
    <xf numFmtId="0" fontId="10" fillId="0" borderId="20" xfId="1" applyNumberFormat="1" applyFont="1" applyFill="1" applyBorder="1" applyAlignment="1">
      <alignment horizontal="center"/>
    </xf>
    <xf numFmtId="0" fontId="10" fillId="0" borderId="21" xfId="1" applyNumberFormat="1" applyFont="1" applyFill="1" applyBorder="1" applyAlignment="1">
      <alignment horizontal="center"/>
    </xf>
    <xf numFmtId="0" fontId="10" fillId="0" borderId="22" xfId="1" applyNumberFormat="1" applyFont="1" applyFill="1" applyBorder="1" applyAlignment="1">
      <alignment horizontal="center"/>
    </xf>
    <xf numFmtId="0" fontId="3" fillId="0" borderId="0" xfId="1" applyNumberFormat="1" applyFont="1" applyFill="1" applyBorder="1" applyAlignment="1"/>
    <xf numFmtId="0" fontId="3" fillId="0" borderId="23" xfId="1" applyNumberFormat="1" applyFont="1" applyFill="1" applyBorder="1" applyAlignment="1">
      <alignment horizontal="center"/>
    </xf>
    <xf numFmtId="0" fontId="10" fillId="0" borderId="23" xfId="1" applyNumberFormat="1" applyFont="1" applyFill="1" applyBorder="1" applyAlignment="1">
      <alignment horizontal="center"/>
    </xf>
    <xf numFmtId="0" fontId="3" fillId="0" borderId="26" xfId="1" applyNumberFormat="1" applyFont="1" applyFill="1" applyBorder="1" applyAlignment="1">
      <alignment vertical="center" wrapText="1"/>
    </xf>
    <xf numFmtId="0" fontId="3" fillId="0" borderId="23" xfId="1" applyNumberFormat="1" applyFont="1" applyFill="1" applyBorder="1" applyAlignment="1"/>
    <xf numFmtId="0" fontId="3" fillId="0" borderId="28" xfId="1" applyNumberFormat="1" applyFont="1" applyFill="1" applyBorder="1" applyAlignment="1">
      <alignment vertical="center" wrapText="1"/>
    </xf>
    <xf numFmtId="0" fontId="3" fillId="0" borderId="28" xfId="1" applyNumberFormat="1" applyFont="1" applyFill="1" applyBorder="1" applyAlignment="1">
      <alignment wrapText="1"/>
    </xf>
    <xf numFmtId="0" fontId="3" fillId="0" borderId="30" xfId="1" applyNumberFormat="1" applyFont="1" applyFill="1" applyBorder="1" applyAlignment="1">
      <alignment vertical="center" wrapText="1"/>
    </xf>
    <xf numFmtId="0" fontId="3" fillId="0" borderId="31" xfId="1" applyNumberFormat="1" applyFont="1" applyFill="1" applyBorder="1" applyAlignment="1">
      <alignment horizontal="left" vertical="center" wrapText="1"/>
    </xf>
    <xf numFmtId="0" fontId="3" fillId="0" borderId="34" xfId="1" applyNumberFormat="1" applyFont="1" applyFill="1" applyBorder="1" applyAlignment="1">
      <alignment horizontal="left" vertical="center"/>
    </xf>
    <xf numFmtId="0" fontId="3" fillId="0" borderId="28" xfId="1" applyNumberFormat="1" applyFont="1" applyFill="1" applyBorder="1" applyAlignment="1">
      <alignment horizontal="left" vertical="center"/>
    </xf>
    <xf numFmtId="0" fontId="3" fillId="0" borderId="37" xfId="1" applyNumberFormat="1" applyFont="1" applyFill="1" applyBorder="1" applyAlignment="1">
      <alignment horizontal="left" vertical="center"/>
    </xf>
    <xf numFmtId="0" fontId="3" fillId="0" borderId="26" xfId="1" applyNumberFormat="1" applyFont="1" applyFill="1" applyBorder="1" applyAlignment="1">
      <alignment horizontal="left" vertical="center" wrapText="1"/>
    </xf>
    <xf numFmtId="0" fontId="3" fillId="0" borderId="28" xfId="1" applyNumberFormat="1" applyFont="1" applyFill="1" applyBorder="1" applyAlignment="1">
      <alignment horizontal="left" vertical="center" wrapText="1"/>
    </xf>
    <xf numFmtId="0" fontId="3" fillId="0" borderId="31" xfId="1" applyNumberFormat="1" applyFont="1" applyFill="1" applyBorder="1" applyAlignment="1">
      <alignment vertical="center" wrapText="1"/>
    </xf>
    <xf numFmtId="0" fontId="3" fillId="0" borderId="34" xfId="1" applyNumberFormat="1" applyFont="1" applyFill="1" applyBorder="1" applyAlignment="1">
      <alignment vertical="center" wrapText="1"/>
    </xf>
    <xf numFmtId="0" fontId="3" fillId="0" borderId="37" xfId="1" applyNumberFormat="1" applyFont="1" applyFill="1" applyBorder="1" applyAlignment="1">
      <alignment vertical="center" wrapText="1"/>
    </xf>
    <xf numFmtId="0" fontId="1" fillId="0" borderId="23" xfId="0" applyFont="1" applyBorder="1" applyAlignment="1">
      <alignment horizontal="center"/>
    </xf>
    <xf numFmtId="0" fontId="0" fillId="0" borderId="23" xfId="0" applyBorder="1" applyAlignment="1">
      <alignment horizontal="center" vertical="center"/>
    </xf>
    <xf numFmtId="0" fontId="0" fillId="0" borderId="23" xfId="0" applyBorder="1" applyAlignment="1">
      <alignment vertical="center"/>
    </xf>
    <xf numFmtId="0" fontId="0" fillId="0" borderId="23" xfId="0" applyBorder="1" applyAlignment="1">
      <alignment vertical="center" wrapText="1"/>
    </xf>
    <xf numFmtId="0" fontId="0" fillId="0" borderId="23" xfId="0" applyBorder="1" applyAlignment="1">
      <alignment horizontal="center" vertical="center" wrapText="1"/>
    </xf>
    <xf numFmtId="0" fontId="0" fillId="0" borderId="38" xfId="0" applyBorder="1" applyAlignment="1">
      <alignment horizontal="center" vertical="center"/>
    </xf>
    <xf numFmtId="0" fontId="0" fillId="0" borderId="38" xfId="0" applyBorder="1" applyAlignment="1">
      <alignment vertical="center"/>
    </xf>
    <xf numFmtId="0" fontId="0" fillId="0" borderId="38" xfId="0" applyBorder="1" applyAlignment="1">
      <alignment vertical="center" wrapText="1"/>
    </xf>
    <xf numFmtId="0" fontId="0" fillId="0" borderId="38" xfId="0" applyBorder="1" applyAlignment="1">
      <alignment horizontal="center"/>
    </xf>
    <xf numFmtId="0" fontId="3" fillId="0" borderId="0" xfId="1" applyNumberFormat="1" applyFont="1" applyFill="1" applyBorder="1" applyAlignment="1">
      <alignment horizontal="center" vertical="center"/>
    </xf>
    <xf numFmtId="0" fontId="2" fillId="0" borderId="42" xfId="1" applyFont="1" applyFill="1" applyBorder="1" applyAlignment="1">
      <alignment horizontal="center" vertical="center" wrapText="1"/>
    </xf>
    <xf numFmtId="0" fontId="3" fillId="0" borderId="7" xfId="1" applyBorder="1" applyAlignment="1">
      <alignment horizontal="center"/>
    </xf>
    <xf numFmtId="0" fontId="3" fillId="0" borderId="0" xfId="1" applyAlignment="1">
      <alignment horizontal="center"/>
    </xf>
    <xf numFmtId="0" fontId="3" fillId="0" borderId="12" xfId="1" applyBorder="1" applyAlignment="1">
      <alignment horizontal="center"/>
    </xf>
    <xf numFmtId="0" fontId="6" fillId="0" borderId="23" xfId="1" applyFont="1" applyBorder="1" applyAlignment="1">
      <alignment horizontal="center" vertical="center" wrapText="1"/>
    </xf>
    <xf numFmtId="168" fontId="2" fillId="0" borderId="42" xfId="1" applyNumberFormat="1" applyFont="1" applyFill="1" applyBorder="1" applyAlignment="1">
      <alignment horizontal="center" vertical="center" wrapText="1"/>
    </xf>
    <xf numFmtId="0" fontId="3" fillId="0" borderId="23" xfId="1" applyFont="1" applyBorder="1" applyAlignment="1">
      <alignment horizontal="center" vertical="center" wrapText="1"/>
    </xf>
    <xf numFmtId="0" fontId="3" fillId="5" borderId="23" xfId="1" applyFont="1" applyFill="1" applyBorder="1" applyAlignment="1">
      <alignment horizontal="center" vertical="center" wrapText="1"/>
    </xf>
    <xf numFmtId="0" fontId="6" fillId="0" borderId="44" xfId="1" applyFont="1" applyBorder="1" applyAlignment="1">
      <alignment horizontal="left" vertical="center" wrapText="1"/>
    </xf>
    <xf numFmtId="14" fontId="6" fillId="5" borderId="23" xfId="1" applyNumberFormat="1" applyFont="1" applyFill="1" applyBorder="1" applyAlignment="1">
      <alignment horizontal="center" vertical="center" wrapText="1"/>
    </xf>
    <xf numFmtId="0" fontId="6" fillId="5" borderId="23" xfId="1" applyFont="1" applyFill="1" applyBorder="1" applyAlignment="1">
      <alignment horizontal="left" vertical="center" wrapText="1"/>
    </xf>
    <xf numFmtId="0" fontId="9" fillId="0" borderId="23" xfId="1" applyNumberFormat="1" applyFont="1" applyFill="1" applyBorder="1" applyAlignment="1">
      <alignment horizontal="center" vertical="center" wrapText="1"/>
    </xf>
    <xf numFmtId="0" fontId="6" fillId="6" borderId="23" xfId="1" applyFont="1" applyFill="1" applyBorder="1" applyAlignment="1">
      <alignment horizontal="left" vertical="center" wrapText="1"/>
    </xf>
    <xf numFmtId="0" fontId="15" fillId="6" borderId="23" xfId="0" applyFont="1" applyFill="1" applyBorder="1" applyAlignment="1" applyProtection="1">
      <alignment horizontal="center" vertical="center" wrapText="1"/>
      <protection locked="0"/>
    </xf>
    <xf numFmtId="9" fontId="15" fillId="6" borderId="23" xfId="0" applyNumberFormat="1" applyFont="1" applyFill="1" applyBorder="1" applyAlignment="1" applyProtection="1">
      <alignment horizontal="center" vertical="center" wrapText="1"/>
      <protection locked="0"/>
    </xf>
    <xf numFmtId="14" fontId="3" fillId="5" borderId="23" xfId="1" applyNumberFormat="1" applyFont="1" applyFill="1" applyBorder="1" applyAlignment="1">
      <alignment horizontal="center" vertical="center" wrapText="1"/>
    </xf>
    <xf numFmtId="0" fontId="15" fillId="9" borderId="23" xfId="1" applyFont="1" applyFill="1" applyBorder="1" applyAlignment="1">
      <alignment horizontal="left" vertical="center" wrapText="1"/>
    </xf>
    <xf numFmtId="0" fontId="3" fillId="4" borderId="23" xfId="1" applyFont="1" applyFill="1" applyBorder="1" applyAlignment="1">
      <alignment horizontal="center" vertical="center" wrapText="1"/>
    </xf>
    <xf numFmtId="14" fontId="2" fillId="6" borderId="23" xfId="1" applyNumberFormat="1" applyFont="1" applyFill="1" applyBorder="1" applyAlignment="1">
      <alignment horizontal="center" vertical="center" wrapText="1"/>
    </xf>
    <xf numFmtId="14" fontId="2" fillId="9" borderId="23" xfId="1" applyNumberFormat="1" applyFont="1" applyFill="1" applyBorder="1" applyAlignment="1">
      <alignment horizontal="center" vertical="center" wrapText="1"/>
    </xf>
    <xf numFmtId="0" fontId="6" fillId="4" borderId="23" xfId="1" applyFont="1" applyFill="1" applyBorder="1" applyAlignment="1">
      <alignment horizontal="left" vertical="center" wrapText="1"/>
    </xf>
    <xf numFmtId="0" fontId="6" fillId="4" borderId="23" xfId="1" applyFont="1" applyFill="1" applyBorder="1" applyAlignment="1">
      <alignment horizontal="center" vertical="center" wrapText="1"/>
    </xf>
    <xf numFmtId="14" fontId="6" fillId="4" borderId="23" xfId="1" applyNumberFormat="1" applyFont="1" applyFill="1" applyBorder="1" applyAlignment="1">
      <alignment horizontal="center" vertical="center" wrapText="1"/>
    </xf>
    <xf numFmtId="14" fontId="3" fillId="4" borderId="23" xfId="1" applyNumberFormat="1" applyFill="1" applyBorder="1" applyAlignment="1">
      <alignment horizontal="center" vertical="center" wrapText="1"/>
    </xf>
    <xf numFmtId="0" fontId="3" fillId="4" borderId="23" xfId="1" applyFill="1" applyBorder="1" applyAlignment="1">
      <alignment horizontal="center" vertical="center" wrapText="1"/>
    </xf>
    <xf numFmtId="0" fontId="9" fillId="4" borderId="23" xfId="1" applyFont="1" applyFill="1" applyBorder="1" applyAlignment="1">
      <alignment horizontal="center" vertical="center" wrapText="1"/>
    </xf>
    <xf numFmtId="0" fontId="14" fillId="4" borderId="23" xfId="1" applyFont="1" applyFill="1" applyBorder="1" applyAlignment="1">
      <alignment horizontal="center" vertical="center" wrapText="1"/>
    </xf>
    <xf numFmtId="0" fontId="3" fillId="12" borderId="23" xfId="1" applyFill="1" applyBorder="1" applyAlignment="1">
      <alignment horizontal="center" vertical="center" wrapText="1"/>
    </xf>
    <xf numFmtId="9" fontId="3" fillId="12" borderId="23" xfId="1" applyNumberFormat="1" applyFill="1" applyBorder="1" applyAlignment="1">
      <alignment horizontal="center" vertical="center" wrapText="1"/>
    </xf>
    <xf numFmtId="14" fontId="2" fillId="12" borderId="23" xfId="1" applyNumberFormat="1" applyFont="1" applyFill="1" applyBorder="1" applyAlignment="1">
      <alignment horizontal="center" vertical="center" wrapText="1"/>
    </xf>
    <xf numFmtId="0" fontId="3" fillId="12" borderId="0" xfId="1" applyFill="1" applyAlignment="1">
      <alignment horizontal="center" vertical="center" wrapText="1"/>
    </xf>
    <xf numFmtId="0" fontId="9" fillId="12" borderId="23" xfId="1" applyFont="1" applyFill="1" applyBorder="1" applyAlignment="1">
      <alignment horizontal="center" vertical="center" wrapText="1"/>
    </xf>
    <xf numFmtId="0" fontId="3" fillId="6" borderId="23" xfId="1" applyFill="1" applyBorder="1" applyAlignment="1">
      <alignment horizontal="center" vertical="center" wrapText="1"/>
    </xf>
    <xf numFmtId="0" fontId="20" fillId="13" borderId="23" xfId="1" applyFont="1" applyFill="1" applyBorder="1" applyAlignment="1">
      <alignment horizontal="center" vertical="center" wrapText="1"/>
    </xf>
    <xf numFmtId="0" fontId="20" fillId="13" borderId="23" xfId="1" applyFont="1" applyFill="1" applyBorder="1" applyAlignment="1">
      <alignment horizontal="center" vertical="center"/>
    </xf>
    <xf numFmtId="0" fontId="21" fillId="13" borderId="23" xfId="1" applyFont="1" applyFill="1" applyBorder="1" applyAlignment="1">
      <alignment horizontal="center" vertical="center" wrapText="1"/>
    </xf>
    <xf numFmtId="0" fontId="22" fillId="13" borderId="23" xfId="1" applyFont="1" applyFill="1" applyBorder="1" applyAlignment="1">
      <alignment horizontal="center" vertical="center" wrapText="1"/>
    </xf>
    <xf numFmtId="1" fontId="22" fillId="13" borderId="23" xfId="1" applyNumberFormat="1" applyFont="1" applyFill="1" applyBorder="1" applyAlignment="1">
      <alignment horizontal="center" vertical="center" wrapText="1"/>
    </xf>
    <xf numFmtId="170" fontId="22" fillId="13" borderId="23" xfId="1" applyNumberFormat="1" applyFont="1" applyFill="1" applyBorder="1" applyAlignment="1">
      <alignment horizontal="center" vertical="center" wrapText="1"/>
    </xf>
    <xf numFmtId="169" fontId="16" fillId="13" borderId="23" xfId="0" applyNumberFormat="1" applyFont="1" applyFill="1" applyBorder="1" applyAlignment="1" applyProtection="1">
      <alignment horizontal="center" vertical="center"/>
      <protection locked="0"/>
    </xf>
    <xf numFmtId="169" fontId="16" fillId="13" borderId="23" xfId="1" applyNumberFormat="1" applyFont="1" applyFill="1" applyBorder="1" applyAlignment="1">
      <alignment horizontal="center" vertical="center" wrapText="1"/>
    </xf>
    <xf numFmtId="0" fontId="6" fillId="9" borderId="23" xfId="1" applyFont="1" applyFill="1" applyBorder="1" applyAlignment="1">
      <alignment horizontal="center" vertical="center" wrapText="1"/>
    </xf>
    <xf numFmtId="0" fontId="6" fillId="5" borderId="23" xfId="1" applyFont="1" applyFill="1" applyBorder="1" applyAlignment="1">
      <alignment horizontal="center" vertical="center" wrapText="1"/>
    </xf>
    <xf numFmtId="0" fontId="3" fillId="0" borderId="7" xfId="1" applyBorder="1" applyAlignment="1">
      <alignment horizontal="left"/>
    </xf>
    <xf numFmtId="0" fontId="3" fillId="0" borderId="0" xfId="1" applyAlignment="1">
      <alignment horizontal="left"/>
    </xf>
    <xf numFmtId="0" fontId="3" fillId="0" borderId="12" xfId="1" applyBorder="1" applyAlignment="1">
      <alignment horizontal="left"/>
    </xf>
    <xf numFmtId="0" fontId="2" fillId="0" borderId="42" xfId="1" applyFont="1" applyBorder="1" applyAlignment="1">
      <alignment horizontal="left" vertical="center" wrapText="1"/>
    </xf>
    <xf numFmtId="0" fontId="3" fillId="0" borderId="23" xfId="1" applyFont="1" applyBorder="1" applyAlignment="1">
      <alignment horizontal="left" vertical="center" wrapText="1"/>
    </xf>
    <xf numFmtId="0" fontId="3" fillId="12" borderId="23" xfId="1" applyFill="1" applyBorder="1" applyAlignment="1">
      <alignment horizontal="left" vertical="center" wrapText="1"/>
    </xf>
    <xf numFmtId="0" fontId="3" fillId="6" borderId="23" xfId="0" applyFont="1" applyFill="1" applyBorder="1" applyAlignment="1" applyProtection="1">
      <alignment horizontal="left" vertical="center" wrapText="1"/>
      <protection locked="0"/>
    </xf>
    <xf numFmtId="0" fontId="20" fillId="13" borderId="23" xfId="1" applyFont="1" applyFill="1" applyBorder="1" applyAlignment="1">
      <alignment horizontal="left" vertical="center" wrapText="1"/>
    </xf>
    <xf numFmtId="0" fontId="15" fillId="9" borderId="23" xfId="1" applyNumberFormat="1" applyFont="1" applyFill="1" applyBorder="1" applyAlignment="1">
      <alignment horizontal="center" vertical="center" wrapText="1"/>
    </xf>
    <xf numFmtId="0" fontId="3" fillId="9" borderId="23" xfId="1" applyNumberFormat="1" applyFont="1" applyFill="1" applyBorder="1" applyAlignment="1">
      <alignment horizontal="center" vertical="center" wrapText="1"/>
    </xf>
    <xf numFmtId="0" fontId="3" fillId="0" borderId="0" xfId="1" applyAlignment="1">
      <alignment horizontal="left" vertical="center"/>
    </xf>
    <xf numFmtId="0" fontId="2" fillId="5" borderId="23" xfId="1" applyFont="1" applyFill="1" applyBorder="1" applyAlignment="1">
      <alignment horizontal="left" vertical="center" wrapText="1"/>
    </xf>
    <xf numFmtId="0" fontId="2" fillId="0" borderId="23" xfId="1" applyFont="1" applyBorder="1" applyAlignment="1">
      <alignment horizontal="left" vertical="center" wrapText="1"/>
    </xf>
    <xf numFmtId="0" fontId="3" fillId="5" borderId="0" xfId="1" applyFill="1" applyAlignment="1">
      <alignment horizontal="left" vertical="center"/>
    </xf>
    <xf numFmtId="0" fontId="6" fillId="12" borderId="23" xfId="1" applyFont="1" applyFill="1" applyBorder="1" applyAlignment="1">
      <alignment horizontal="left" vertical="center" wrapText="1"/>
    </xf>
    <xf numFmtId="0" fontId="3" fillId="6" borderId="23" xfId="1" applyFill="1" applyBorder="1" applyAlignment="1">
      <alignment horizontal="left" vertical="center" wrapText="1"/>
    </xf>
    <xf numFmtId="0" fontId="3" fillId="10" borderId="23" xfId="1" applyFont="1" applyFill="1" applyBorder="1" applyAlignment="1">
      <alignment horizontal="left" vertical="center" wrapText="1"/>
    </xf>
    <xf numFmtId="0" fontId="3" fillId="0" borderId="0" xfId="1" applyFont="1" applyBorder="1" applyAlignment="1">
      <alignment horizontal="left" vertical="center"/>
    </xf>
    <xf numFmtId="0" fontId="15" fillId="9" borderId="23" xfId="1" applyFont="1" applyFill="1" applyBorder="1" applyAlignment="1">
      <alignment horizontal="center" vertical="center" wrapText="1"/>
    </xf>
    <xf numFmtId="0" fontId="3" fillId="13" borderId="23" xfId="1" applyFont="1" applyFill="1" applyBorder="1" applyAlignment="1">
      <alignment horizontal="center" vertical="center" wrapText="1"/>
    </xf>
    <xf numFmtId="0" fontId="6" fillId="6" borderId="23" xfId="1" applyFont="1" applyFill="1" applyBorder="1" applyAlignment="1">
      <alignment horizontal="center" vertical="center" wrapText="1"/>
    </xf>
    <xf numFmtId="168" fontId="3" fillId="0" borderId="7" xfId="1" applyNumberFormat="1" applyBorder="1" applyAlignment="1">
      <alignment horizontal="center"/>
    </xf>
    <xf numFmtId="168" fontId="3" fillId="0" borderId="0" xfId="1" applyNumberFormat="1" applyAlignment="1">
      <alignment horizontal="center"/>
    </xf>
    <xf numFmtId="168" fontId="3" fillId="0" borderId="12" xfId="1" applyNumberFormat="1" applyBorder="1" applyAlignment="1">
      <alignment horizontal="center"/>
    </xf>
    <xf numFmtId="0" fontId="7" fillId="0" borderId="0" xfId="1" applyFont="1" applyAlignment="1">
      <alignment horizontal="center" vertical="top" wrapText="1"/>
    </xf>
    <xf numFmtId="168" fontId="7" fillId="0" borderId="0" xfId="1" applyNumberFormat="1" applyFont="1" applyAlignment="1">
      <alignment horizontal="center" vertical="top" wrapText="1"/>
    </xf>
    <xf numFmtId="0" fontId="4" fillId="0" borderId="7" xfId="1" applyFont="1" applyBorder="1" applyAlignment="1">
      <alignment horizontal="center" vertical="center" wrapText="1"/>
    </xf>
    <xf numFmtId="0" fontId="4" fillId="0" borderId="9" xfId="1" applyFont="1" applyBorder="1" applyAlignment="1">
      <alignment horizontal="center" vertical="center" wrapText="1"/>
    </xf>
    <xf numFmtId="0" fontId="4" fillId="0" borderId="0" xfId="1" applyFont="1" applyBorder="1" applyAlignment="1">
      <alignment horizontal="center" vertical="center" wrapText="1"/>
    </xf>
    <xf numFmtId="0" fontId="4" fillId="0" borderId="0" xfId="1" applyFont="1" applyAlignment="1">
      <alignment horizontal="center" vertical="center" wrapText="1"/>
    </xf>
    <xf numFmtId="0" fontId="2" fillId="0" borderId="0" xfId="1" applyFont="1" applyBorder="1" applyAlignment="1">
      <alignment horizontal="center" vertical="top" wrapText="1"/>
    </xf>
    <xf numFmtId="0" fontId="2" fillId="0" borderId="0" xfId="1" applyFont="1" applyAlignment="1">
      <alignment horizontal="center" vertical="top" wrapText="1"/>
    </xf>
    <xf numFmtId="0" fontId="2" fillId="0" borderId="11" xfId="1" applyFont="1" applyBorder="1" applyAlignment="1">
      <alignment horizontal="center" vertical="top" wrapText="1"/>
    </xf>
    <xf numFmtId="0" fontId="2" fillId="0" borderId="12" xfId="1" applyFont="1" applyBorder="1" applyAlignment="1">
      <alignment horizontal="center" vertical="top" wrapText="1"/>
    </xf>
    <xf numFmtId="0" fontId="3" fillId="5" borderId="23" xfId="1" applyNumberFormat="1" applyFont="1" applyFill="1" applyBorder="1" applyAlignment="1">
      <alignment horizontal="center" vertical="center" wrapText="1"/>
    </xf>
    <xf numFmtId="0" fontId="14" fillId="0" borderId="0" xfId="1" applyNumberFormat="1" applyFont="1" applyFill="1" applyBorder="1" applyAlignment="1">
      <alignment horizontal="center" vertical="center" wrapText="1"/>
    </xf>
    <xf numFmtId="0" fontId="9" fillId="5" borderId="23" xfId="1" applyNumberFormat="1" applyFont="1" applyFill="1" applyBorder="1" applyAlignment="1">
      <alignment horizontal="center" vertical="center" wrapText="1"/>
    </xf>
    <xf numFmtId="0" fontId="14" fillId="5" borderId="23" xfId="1" applyNumberFormat="1" applyFont="1" applyFill="1" applyBorder="1" applyAlignment="1">
      <alignment horizontal="center" vertical="center" wrapText="1"/>
    </xf>
    <xf numFmtId="0" fontId="3" fillId="6" borderId="0" xfId="1" applyFill="1" applyAlignment="1">
      <alignment horizontal="center" vertical="center" wrapText="1"/>
    </xf>
    <xf numFmtId="0" fontId="9" fillId="6" borderId="23" xfId="1" applyFont="1" applyFill="1" applyBorder="1" applyAlignment="1">
      <alignment horizontal="center" vertical="center" wrapText="1"/>
    </xf>
    <xf numFmtId="0" fontId="14" fillId="6" borderId="0" xfId="1" applyFont="1" applyFill="1" applyAlignment="1">
      <alignment horizontal="center" vertical="center" wrapText="1"/>
    </xf>
    <xf numFmtId="0" fontId="18" fillId="9" borderId="23" xfId="1" applyNumberFormat="1" applyFont="1" applyFill="1" applyBorder="1" applyAlignment="1">
      <alignment horizontal="center" vertical="center" wrapText="1"/>
    </xf>
    <xf numFmtId="0" fontId="9" fillId="9" borderId="23" xfId="1" applyNumberFormat="1" applyFont="1" applyFill="1" applyBorder="1" applyAlignment="1">
      <alignment horizontal="center" vertical="center" wrapText="1"/>
    </xf>
    <xf numFmtId="0" fontId="14" fillId="9" borderId="23" xfId="1" applyNumberFormat="1" applyFont="1" applyFill="1" applyBorder="1" applyAlignment="1">
      <alignment horizontal="center" vertical="center" wrapText="1"/>
    </xf>
    <xf numFmtId="0" fontId="3" fillId="0" borderId="0" xfId="1" applyFill="1" applyAlignment="1">
      <alignment horizontal="left" vertical="center" wrapText="1"/>
    </xf>
    <xf numFmtId="0" fontId="3" fillId="0" borderId="0" xfId="1" applyFill="1" applyAlignment="1">
      <alignment horizontal="left" vertical="center"/>
    </xf>
    <xf numFmtId="0" fontId="2" fillId="14" borderId="23" xfId="1" applyFont="1" applyFill="1" applyBorder="1" applyAlignment="1">
      <alignment horizontal="left" vertical="center" wrapText="1"/>
    </xf>
    <xf numFmtId="9" fontId="6" fillId="9" borderId="23" xfId="1" applyNumberFormat="1" applyFont="1" applyFill="1" applyBorder="1" applyAlignment="1">
      <alignment horizontal="center" vertical="center" wrapText="1"/>
    </xf>
    <xf numFmtId="0" fontId="3" fillId="4" borderId="23" xfId="1" applyFont="1" applyFill="1" applyBorder="1" applyAlignment="1">
      <alignment horizontal="left" vertical="top" wrapText="1"/>
    </xf>
    <xf numFmtId="0" fontId="3" fillId="15" borderId="0" xfId="1" applyFill="1" applyAlignment="1">
      <alignment horizontal="left" vertical="center"/>
    </xf>
    <xf numFmtId="0" fontId="3" fillId="16" borderId="23" xfId="1" applyFont="1" applyFill="1" applyBorder="1" applyAlignment="1">
      <alignment horizontal="left" vertical="center" wrapText="1"/>
    </xf>
    <xf numFmtId="0" fontId="3" fillId="16" borderId="23" xfId="1" applyFont="1" applyFill="1" applyBorder="1" applyAlignment="1">
      <alignment horizontal="center" vertical="center" wrapText="1"/>
    </xf>
    <xf numFmtId="0" fontId="6" fillId="16" borderId="23" xfId="0" applyFont="1" applyFill="1" applyBorder="1" applyAlignment="1">
      <alignment horizontal="left" vertical="center" wrapText="1"/>
    </xf>
    <xf numFmtId="14" fontId="2" fillId="16" borderId="23" xfId="1" applyNumberFormat="1" applyFont="1" applyFill="1" applyBorder="1" applyAlignment="1">
      <alignment horizontal="center" vertical="center" wrapText="1"/>
    </xf>
    <xf numFmtId="0" fontId="6" fillId="16" borderId="23" xfId="1" applyFont="1" applyFill="1" applyBorder="1" applyAlignment="1">
      <alignment horizontal="left" vertical="center" wrapText="1"/>
    </xf>
    <xf numFmtId="0" fontId="3" fillId="16" borderId="23" xfId="1" applyNumberFormat="1" applyFont="1" applyFill="1" applyBorder="1" applyAlignment="1">
      <alignment horizontal="center" vertical="center" wrapText="1"/>
    </xf>
    <xf numFmtId="0" fontId="9" fillId="16" borderId="23" xfId="1" applyNumberFormat="1" applyFont="1" applyFill="1" applyBorder="1" applyAlignment="1">
      <alignment horizontal="center" vertical="center" wrapText="1"/>
    </xf>
    <xf numFmtId="0" fontId="14" fillId="16" borderId="23" xfId="1" applyNumberFormat="1" applyFont="1" applyFill="1" applyBorder="1" applyAlignment="1">
      <alignment horizontal="center" vertical="center" wrapText="1"/>
    </xf>
    <xf numFmtId="0" fontId="13" fillId="5" borderId="47" xfId="1" applyFont="1" applyFill="1" applyBorder="1" applyAlignment="1">
      <alignment horizontal="justify" vertical="center" wrapText="1"/>
    </xf>
    <xf numFmtId="0" fontId="23" fillId="4" borderId="47" xfId="1" applyFont="1" applyFill="1" applyBorder="1" applyAlignment="1">
      <alignment horizontal="justify" vertical="top" wrapText="1"/>
    </xf>
    <xf numFmtId="0" fontId="3" fillId="16" borderId="47" xfId="0" applyFont="1" applyFill="1" applyBorder="1" applyAlignment="1">
      <alignment horizontal="justify" vertical="center" wrapText="1"/>
    </xf>
    <xf numFmtId="0" fontId="20" fillId="13" borderId="47" xfId="1" applyFont="1" applyFill="1" applyBorder="1" applyAlignment="1">
      <alignment horizontal="justify" vertical="center" wrapText="1"/>
    </xf>
    <xf numFmtId="0" fontId="6" fillId="0" borderId="23" xfId="1" applyFont="1" applyBorder="1" applyAlignment="1">
      <alignment horizontal="justify" vertical="center" wrapText="1"/>
    </xf>
    <xf numFmtId="0" fontId="6" fillId="5" borderId="23" xfId="1" applyFont="1" applyFill="1" applyBorder="1" applyAlignment="1">
      <alignment horizontal="justify" vertical="center" wrapText="1"/>
    </xf>
    <xf numFmtId="0" fontId="3" fillId="4" borderId="23" xfId="1" applyFont="1" applyFill="1" applyBorder="1" applyAlignment="1">
      <alignment horizontal="justify" vertical="center" wrapText="1"/>
    </xf>
    <xf numFmtId="0" fontId="3" fillId="12" borderId="23" xfId="1" applyFill="1" applyBorder="1" applyAlignment="1">
      <alignment horizontal="justify" vertical="center" wrapText="1"/>
    </xf>
    <xf numFmtId="0" fontId="3" fillId="6" borderId="23" xfId="0" applyFont="1" applyFill="1" applyBorder="1" applyAlignment="1" applyProtection="1">
      <alignment horizontal="justify" vertical="center" wrapText="1"/>
      <protection locked="0"/>
    </xf>
    <xf numFmtId="0" fontId="16" fillId="6" borderId="23" xfId="0" applyFont="1" applyFill="1" applyBorder="1" applyAlignment="1" applyProtection="1">
      <alignment horizontal="justify" vertical="center" wrapText="1"/>
      <protection locked="0"/>
    </xf>
    <xf numFmtId="0" fontId="15" fillId="9" borderId="23" xfId="1" applyFont="1" applyFill="1" applyBorder="1" applyAlignment="1">
      <alignment horizontal="justify" vertical="center" wrapText="1"/>
    </xf>
    <xf numFmtId="0" fontId="6" fillId="9" borderId="23" xfId="1" applyFont="1" applyFill="1" applyBorder="1" applyAlignment="1">
      <alignment horizontal="justify" vertical="center" wrapText="1"/>
    </xf>
    <xf numFmtId="0" fontId="3" fillId="16" borderId="23" xfId="0" applyFont="1" applyFill="1" applyBorder="1" applyAlignment="1">
      <alignment horizontal="justify" vertical="center" wrapText="1"/>
    </xf>
    <xf numFmtId="0" fontId="20" fillId="13" borderId="23" xfId="1" applyFont="1" applyFill="1" applyBorder="1" applyAlignment="1">
      <alignment horizontal="justify" vertical="center" wrapText="1"/>
    </xf>
    <xf numFmtId="0" fontId="6" fillId="4" borderId="23" xfId="1" applyFont="1" applyFill="1" applyBorder="1" applyAlignment="1">
      <alignment horizontal="justify" vertical="center" wrapText="1"/>
    </xf>
    <xf numFmtId="14" fontId="3" fillId="0" borderId="23" xfId="1" applyNumberFormat="1" applyFont="1" applyFill="1" applyBorder="1" applyAlignment="1">
      <alignment horizontal="center" vertical="center" wrapText="1"/>
    </xf>
    <xf numFmtId="0" fontId="2" fillId="3" borderId="47" xfId="1" applyFont="1" applyFill="1" applyBorder="1" applyAlignment="1">
      <alignment horizontal="center" vertical="center" wrapText="1"/>
    </xf>
    <xf numFmtId="0" fontId="3" fillId="0" borderId="0" xfId="1" applyBorder="1"/>
    <xf numFmtId="0" fontId="3" fillId="0" borderId="0" xfId="1" applyBorder="1" applyAlignment="1">
      <alignment horizontal="left" vertical="center"/>
    </xf>
    <xf numFmtId="0" fontId="3" fillId="5" borderId="0" xfId="1" applyFill="1" applyBorder="1" applyAlignment="1">
      <alignment horizontal="left" vertical="center"/>
    </xf>
    <xf numFmtId="0" fontId="3" fillId="0" borderId="0" xfId="1" applyFont="1" applyFill="1" applyBorder="1" applyAlignment="1">
      <alignment horizontal="left" vertical="center"/>
    </xf>
    <xf numFmtId="0" fontId="2" fillId="11" borderId="23" xfId="1" applyFont="1" applyFill="1" applyBorder="1" applyAlignment="1">
      <alignment horizontal="left" vertical="center" wrapText="1"/>
    </xf>
    <xf numFmtId="0" fontId="2" fillId="4" borderId="23" xfId="1" applyFont="1" applyFill="1" applyBorder="1" applyAlignment="1">
      <alignment vertical="center" wrapText="1"/>
    </xf>
    <xf numFmtId="0" fontId="2" fillId="0" borderId="2" xfId="1" applyFont="1" applyBorder="1" applyAlignment="1">
      <alignment vertical="center" wrapText="1"/>
    </xf>
    <xf numFmtId="0" fontId="25" fillId="0" borderId="42" xfId="1" applyFont="1" applyFill="1" applyBorder="1" applyAlignment="1">
      <alignment horizontal="center" vertical="center" wrapText="1"/>
    </xf>
    <xf numFmtId="0" fontId="2" fillId="0" borderId="0" xfId="1" applyFont="1" applyBorder="1" applyAlignment="1">
      <alignment horizontal="center" vertical="center" wrapText="1"/>
    </xf>
    <xf numFmtId="0" fontId="20" fillId="19" borderId="23" xfId="1" applyFont="1" applyFill="1" applyBorder="1" applyAlignment="1">
      <alignment horizontal="left" vertical="top" wrapText="1"/>
    </xf>
    <xf numFmtId="0" fontId="20" fillId="19" borderId="23" xfId="1" applyFont="1" applyFill="1" applyBorder="1" applyAlignment="1">
      <alignment horizontal="left" vertical="center" wrapText="1"/>
    </xf>
    <xf numFmtId="0" fontId="20" fillId="19" borderId="23" xfId="1" applyFont="1" applyFill="1" applyBorder="1" applyAlignment="1">
      <alignment horizontal="center" vertical="center" wrapText="1"/>
    </xf>
    <xf numFmtId="0" fontId="26" fillId="9" borderId="21" xfId="1" applyFont="1" applyFill="1" applyBorder="1" applyAlignment="1">
      <alignment horizontal="left" vertical="center" wrapText="1"/>
    </xf>
    <xf numFmtId="9" fontId="26" fillId="9" borderId="21" xfId="1" applyNumberFormat="1" applyFont="1" applyFill="1" applyBorder="1" applyAlignment="1">
      <alignment horizontal="left" vertical="center" wrapText="1"/>
    </xf>
    <xf numFmtId="0" fontId="26" fillId="9" borderId="21" xfId="1" applyFont="1" applyFill="1" applyBorder="1" applyAlignment="1">
      <alignment horizontal="left" vertical="top" wrapText="1"/>
    </xf>
    <xf numFmtId="0" fontId="2" fillId="9" borderId="23" xfId="1" applyFont="1" applyFill="1" applyBorder="1" applyAlignment="1">
      <alignment horizontal="left" vertical="center" wrapText="1"/>
    </xf>
    <xf numFmtId="0" fontId="2" fillId="9" borderId="23" xfId="1" applyFont="1" applyFill="1" applyBorder="1" applyAlignment="1">
      <alignment horizontal="center" vertical="center" wrapText="1"/>
    </xf>
    <xf numFmtId="0" fontId="2" fillId="9" borderId="23" xfId="1" applyFont="1" applyFill="1" applyBorder="1" applyAlignment="1">
      <alignment horizontal="left" vertical="top" wrapText="1"/>
    </xf>
    <xf numFmtId="0" fontId="6" fillId="9" borderId="23" xfId="1" applyFont="1" applyFill="1" applyBorder="1" applyAlignment="1">
      <alignment horizontal="left" vertical="top" wrapText="1"/>
    </xf>
    <xf numFmtId="0" fontId="25" fillId="6" borderId="23" xfId="1" applyFont="1" applyFill="1" applyBorder="1" applyAlignment="1">
      <alignment horizontal="left" vertical="center" wrapText="1"/>
    </xf>
    <xf numFmtId="0" fontId="2" fillId="6" borderId="23" xfId="1" applyFont="1" applyFill="1" applyBorder="1" applyAlignment="1">
      <alignment horizontal="center" vertical="center" wrapText="1"/>
    </xf>
    <xf numFmtId="0" fontId="27" fillId="6" borderId="23" xfId="0" applyFont="1" applyFill="1" applyBorder="1" applyAlignment="1">
      <alignment vertical="center" wrapText="1"/>
    </xf>
    <xf numFmtId="0" fontId="3" fillId="20" borderId="23" xfId="1" applyFont="1" applyFill="1" applyBorder="1" applyAlignment="1">
      <alignment horizontal="left" vertical="top" wrapText="1"/>
    </xf>
    <xf numFmtId="0" fontId="3" fillId="20" borderId="23" xfId="1" applyFont="1" applyFill="1" applyBorder="1" applyAlignment="1">
      <alignment horizontal="center" vertical="center" wrapText="1"/>
    </xf>
    <xf numFmtId="0" fontId="3" fillId="20" borderId="23" xfId="1" applyFont="1" applyFill="1" applyBorder="1" applyAlignment="1">
      <alignment horizontal="left" vertical="center" wrapText="1"/>
    </xf>
    <xf numFmtId="0" fontId="25" fillId="6" borderId="52" xfId="1" applyFont="1" applyFill="1" applyBorder="1" applyAlignment="1">
      <alignment horizontal="left" vertical="center" wrapText="1"/>
    </xf>
    <xf numFmtId="0" fontId="28" fillId="6" borderId="52" xfId="6" applyFill="1" applyBorder="1" applyAlignment="1">
      <alignment vertical="center" wrapText="1"/>
    </xf>
    <xf numFmtId="0" fontId="27" fillId="6" borderId="52" xfId="0" applyFont="1" applyFill="1" applyBorder="1" applyAlignment="1">
      <alignment vertical="center" wrapText="1"/>
    </xf>
    <xf numFmtId="0" fontId="2" fillId="9" borderId="52" xfId="1" applyFont="1" applyFill="1" applyBorder="1" applyAlignment="1">
      <alignment horizontal="left" vertical="center" wrapText="1"/>
    </xf>
    <xf numFmtId="0" fontId="26" fillId="9" borderId="53" xfId="1" applyFont="1" applyFill="1" applyBorder="1" applyAlignment="1">
      <alignment horizontal="left" vertical="center" wrapText="1"/>
    </xf>
    <xf numFmtId="0" fontId="3" fillId="20" borderId="52" xfId="1" applyFont="1" applyFill="1" applyBorder="1" applyAlignment="1">
      <alignment horizontal="left" vertical="center" wrapText="1"/>
    </xf>
    <xf numFmtId="0" fontId="20" fillId="19" borderId="52" xfId="1" applyFont="1" applyFill="1" applyBorder="1" applyAlignment="1">
      <alignment horizontal="left" vertical="center" wrapText="1"/>
    </xf>
    <xf numFmtId="0" fontId="2" fillId="9" borderId="30" xfId="1" applyFont="1" applyFill="1" applyBorder="1" applyAlignment="1">
      <alignment horizontal="left" vertical="center" wrapText="1"/>
    </xf>
    <xf numFmtId="0" fontId="26" fillId="9" borderId="54" xfId="1" applyFont="1" applyFill="1" applyBorder="1" applyAlignment="1">
      <alignment horizontal="left" vertical="center" wrapText="1"/>
    </xf>
    <xf numFmtId="0" fontId="3" fillId="0" borderId="23" xfId="1" applyBorder="1" applyAlignment="1">
      <alignment horizontal="left" vertical="center"/>
    </xf>
    <xf numFmtId="0" fontId="3" fillId="21" borderId="23" xfId="1" applyFill="1" applyBorder="1" applyAlignment="1">
      <alignment horizontal="left" vertical="center"/>
    </xf>
    <xf numFmtId="0" fontId="3" fillId="17" borderId="23" xfId="1" applyFont="1" applyFill="1" applyBorder="1" applyAlignment="1">
      <alignment horizontal="left" vertical="center" wrapText="1"/>
    </xf>
    <xf numFmtId="0" fontId="3" fillId="17" borderId="23" xfId="1" applyFill="1" applyBorder="1" applyAlignment="1">
      <alignment horizontal="left" vertical="center"/>
    </xf>
    <xf numFmtId="0" fontId="2" fillId="21" borderId="23" xfId="1" applyFont="1" applyFill="1" applyBorder="1" applyAlignment="1">
      <alignment horizontal="left" vertical="center" wrapText="1"/>
    </xf>
    <xf numFmtId="0" fontId="3" fillId="9" borderId="23" xfId="1" applyFill="1" applyBorder="1" applyAlignment="1">
      <alignment horizontal="left" vertical="center"/>
    </xf>
    <xf numFmtId="0" fontId="20" fillId="22" borderId="23" xfId="1" applyFont="1" applyFill="1" applyBorder="1" applyAlignment="1">
      <alignment horizontal="center" wrapText="1"/>
    </xf>
    <xf numFmtId="0" fontId="3" fillId="22" borderId="23" xfId="1" applyFont="1" applyFill="1" applyBorder="1" applyAlignment="1">
      <alignment horizontal="center" vertical="center" wrapText="1"/>
    </xf>
    <xf numFmtId="0" fontId="20" fillId="22" borderId="23" xfId="1" applyFont="1" applyFill="1" applyBorder="1" applyAlignment="1">
      <alignment horizontal="center" vertical="center" wrapText="1"/>
    </xf>
    <xf numFmtId="0" fontId="33" fillId="22" borderId="23" xfId="1" applyFont="1" applyFill="1" applyBorder="1" applyAlignment="1">
      <alignment horizontal="center" vertical="center" wrapText="1"/>
    </xf>
    <xf numFmtId="0" fontId="34" fillId="22" borderId="23" xfId="1" applyFont="1" applyFill="1" applyBorder="1" applyAlignment="1">
      <alignment horizontal="center" vertical="center" wrapText="1"/>
    </xf>
    <xf numFmtId="0" fontId="36" fillId="6" borderId="23" xfId="0" applyFont="1" applyFill="1" applyBorder="1" applyAlignment="1">
      <alignment horizontal="left" vertical="center" wrapText="1"/>
    </xf>
    <xf numFmtId="0" fontId="25" fillId="6" borderId="23" xfId="1" applyFont="1" applyFill="1" applyBorder="1" applyAlignment="1">
      <alignment horizontal="center" vertical="center" wrapText="1"/>
    </xf>
    <xf numFmtId="0" fontId="37" fillId="6" borderId="23" xfId="1" applyFont="1" applyFill="1" applyBorder="1" applyAlignment="1">
      <alignment horizontal="left" vertical="center" wrapText="1"/>
    </xf>
    <xf numFmtId="0" fontId="36" fillId="6" borderId="23" xfId="0" applyFont="1" applyFill="1" applyBorder="1" applyAlignment="1">
      <alignment wrapText="1"/>
    </xf>
    <xf numFmtId="0" fontId="40" fillId="6" borderId="0" xfId="0" applyFont="1" applyFill="1" applyAlignment="1">
      <alignment wrapText="1"/>
    </xf>
    <xf numFmtId="0" fontId="37" fillId="6" borderId="23" xfId="1" applyFont="1" applyFill="1" applyBorder="1" applyAlignment="1">
      <alignment horizontal="center" vertical="center" wrapText="1"/>
    </xf>
    <xf numFmtId="0" fontId="3" fillId="9" borderId="23" xfId="1" applyFill="1" applyBorder="1" applyAlignment="1">
      <alignment horizontal="left" vertical="center" wrapText="1"/>
    </xf>
    <xf numFmtId="9" fontId="3" fillId="17" borderId="23" xfId="1" applyNumberFormat="1" applyFont="1" applyFill="1" applyBorder="1" applyAlignment="1">
      <alignment horizontal="center" vertical="center" wrapText="1"/>
    </xf>
    <xf numFmtId="9" fontId="2" fillId="21" borderId="23" xfId="2" applyFont="1" applyFill="1" applyBorder="1" applyAlignment="1">
      <alignment horizontal="center" vertical="center" wrapText="1"/>
    </xf>
    <xf numFmtId="0" fontId="2" fillId="9" borderId="30" xfId="1" applyFont="1" applyFill="1" applyBorder="1" applyAlignment="1">
      <alignment horizontal="center" vertical="center" wrapText="1"/>
    </xf>
    <xf numFmtId="9" fontId="3" fillId="0" borderId="23" xfId="2" applyFont="1" applyBorder="1" applyAlignment="1">
      <alignment horizontal="center" vertical="center" wrapText="1"/>
    </xf>
    <xf numFmtId="0" fontId="3" fillId="0" borderId="23" xfId="1" applyBorder="1" applyAlignment="1">
      <alignment horizontal="justify" vertical="center" wrapText="1"/>
    </xf>
    <xf numFmtId="0" fontId="6" fillId="24" borderId="47" xfId="1" applyFont="1" applyFill="1" applyBorder="1" applyAlignment="1">
      <alignment horizontal="justify" vertical="center" wrapText="1"/>
    </xf>
    <xf numFmtId="0" fontId="6" fillId="24" borderId="23" xfId="1" applyFont="1" applyFill="1" applyBorder="1" applyAlignment="1">
      <alignment horizontal="left" vertical="center" wrapText="1"/>
    </xf>
    <xf numFmtId="0" fontId="6" fillId="24" borderId="23" xfId="1" applyFont="1" applyFill="1" applyBorder="1" applyAlignment="1">
      <alignment horizontal="justify" vertical="center" wrapText="1"/>
    </xf>
    <xf numFmtId="0" fontId="6" fillId="24" borderId="23" xfId="1" applyFont="1" applyFill="1" applyBorder="1" applyAlignment="1">
      <alignment horizontal="center" vertical="center" wrapText="1"/>
    </xf>
    <xf numFmtId="9" fontId="6" fillId="24" borderId="23" xfId="1" applyNumberFormat="1" applyFont="1" applyFill="1" applyBorder="1" applyAlignment="1">
      <alignment horizontal="center" vertical="center" wrapText="1"/>
    </xf>
    <xf numFmtId="14" fontId="15" fillId="24" borderId="23" xfId="0" applyNumberFormat="1" applyFont="1" applyFill="1" applyBorder="1" applyAlignment="1" applyProtection="1">
      <alignment horizontal="center" vertical="center"/>
      <protection locked="0"/>
    </xf>
    <xf numFmtId="14" fontId="6" fillId="24" borderId="23" xfId="1" applyNumberFormat="1" applyFont="1" applyFill="1" applyBorder="1" applyAlignment="1">
      <alignment horizontal="center" vertical="center" wrapText="1"/>
    </xf>
    <xf numFmtId="0" fontId="3" fillId="24" borderId="23" xfId="1" applyFill="1" applyBorder="1" applyAlignment="1">
      <alignment horizontal="center" vertical="center" wrapText="1"/>
    </xf>
    <xf numFmtId="0" fontId="9" fillId="24" borderId="23" xfId="1" applyFont="1" applyFill="1" applyBorder="1" applyAlignment="1">
      <alignment horizontal="center" vertical="center" wrapText="1"/>
    </xf>
    <xf numFmtId="0" fontId="14" fillId="24" borderId="23" xfId="1" applyFont="1" applyFill="1" applyBorder="1" applyAlignment="1">
      <alignment horizontal="center" vertical="center" wrapText="1"/>
    </xf>
    <xf numFmtId="166" fontId="6" fillId="24" borderId="23" xfId="4" applyFont="1" applyFill="1" applyBorder="1" applyAlignment="1">
      <alignment horizontal="center" vertical="center" wrapText="1"/>
    </xf>
    <xf numFmtId="0" fontId="3" fillId="24" borderId="0" xfId="1" applyFont="1" applyFill="1" applyBorder="1" applyAlignment="1">
      <alignment horizontal="left" vertical="center"/>
    </xf>
    <xf numFmtId="0" fontId="3" fillId="24" borderId="23" xfId="1" applyFont="1" applyFill="1" applyBorder="1" applyAlignment="1">
      <alignment horizontal="left" vertical="center" wrapText="1"/>
    </xf>
    <xf numFmtId="9" fontId="3" fillId="24" borderId="23" xfId="1" applyNumberFormat="1" applyFont="1" applyFill="1" applyBorder="1" applyAlignment="1">
      <alignment horizontal="center" vertical="center" wrapText="1"/>
    </xf>
    <xf numFmtId="0" fontId="3" fillId="24" borderId="23" xfId="1" applyFont="1" applyFill="1" applyBorder="1" applyAlignment="1">
      <alignment horizontal="center" vertical="center" wrapText="1"/>
    </xf>
    <xf numFmtId="0" fontId="3" fillId="24" borderId="52" xfId="1" applyFont="1" applyFill="1" applyBorder="1" applyAlignment="1">
      <alignment horizontal="center" vertical="center" wrapText="1"/>
    </xf>
    <xf numFmtId="9" fontId="3" fillId="24" borderId="23" xfId="2" applyFont="1" applyFill="1" applyBorder="1" applyAlignment="1">
      <alignment horizontal="center" vertical="center" wrapText="1"/>
    </xf>
    <xf numFmtId="0" fontId="3" fillId="24" borderId="23" xfId="1" applyFill="1" applyBorder="1" applyAlignment="1">
      <alignment horizontal="justify" vertical="center" wrapText="1"/>
    </xf>
    <xf numFmtId="0" fontId="3" fillId="24" borderId="23" xfId="1" applyFill="1" applyBorder="1" applyAlignment="1">
      <alignment horizontal="left" vertical="center" wrapText="1"/>
    </xf>
    <xf numFmtId="0" fontId="3" fillId="24" borderId="0" xfId="1" applyFill="1" applyAlignment="1">
      <alignment horizontal="left" vertical="center"/>
    </xf>
    <xf numFmtId="0" fontId="15" fillId="24" borderId="23" xfId="1" applyFont="1" applyFill="1" applyBorder="1" applyAlignment="1">
      <alignment horizontal="center" vertical="center" wrapText="1"/>
    </xf>
    <xf numFmtId="0" fontId="3" fillId="24" borderId="52" xfId="1" applyFont="1" applyFill="1" applyBorder="1" applyAlignment="1">
      <alignment horizontal="left" vertical="center" wrapText="1"/>
    </xf>
    <xf numFmtId="173" fontId="3" fillId="24" borderId="23" xfId="1" applyNumberFormat="1" applyFont="1" applyFill="1" applyBorder="1" applyAlignment="1">
      <alignment horizontal="right" vertical="center" wrapText="1"/>
    </xf>
    <xf numFmtId="0" fontId="3" fillId="24" borderId="23" xfId="1" applyFill="1" applyBorder="1" applyAlignment="1">
      <alignment horizontal="left" vertical="center"/>
    </xf>
    <xf numFmtId="0" fontId="15" fillId="24" borderId="47" xfId="0" applyFont="1" applyFill="1" applyBorder="1" applyAlignment="1" applyProtection="1">
      <alignment horizontal="justify" vertical="center" wrapText="1"/>
      <protection locked="0"/>
    </xf>
    <xf numFmtId="0" fontId="15" fillId="24" borderId="23" xfId="0" applyFont="1" applyFill="1" applyBorder="1" applyAlignment="1" applyProtection="1">
      <alignment horizontal="left" vertical="center" wrapText="1"/>
      <protection locked="0"/>
    </xf>
    <xf numFmtId="0" fontId="15" fillId="24" borderId="23" xfId="0" applyFont="1" applyFill="1" applyBorder="1" applyAlignment="1" applyProtection="1">
      <alignment horizontal="justify" vertical="center" wrapText="1"/>
      <protection locked="0"/>
    </xf>
    <xf numFmtId="0" fontId="3" fillId="24" borderId="23" xfId="1" applyFill="1" applyBorder="1" applyAlignment="1">
      <alignment horizontal="center" vertical="center"/>
    </xf>
    <xf numFmtId="0" fontId="3" fillId="24" borderId="23" xfId="0" applyFont="1" applyFill="1" applyBorder="1" applyAlignment="1" applyProtection="1">
      <alignment horizontal="justify" vertical="center" wrapText="1"/>
      <protection locked="0"/>
    </xf>
    <xf numFmtId="9" fontId="15" fillId="24" borderId="25" xfId="0" applyNumberFormat="1" applyFont="1" applyFill="1" applyBorder="1" applyAlignment="1" applyProtection="1">
      <alignment horizontal="center" vertical="center" wrapText="1"/>
      <protection locked="0"/>
    </xf>
    <xf numFmtId="14" fontId="3" fillId="24" borderId="23" xfId="1" applyNumberFormat="1" applyFill="1" applyBorder="1" applyAlignment="1">
      <alignment horizontal="center" vertical="center"/>
    </xf>
    <xf numFmtId="1" fontId="3" fillId="24" borderId="23" xfId="2" applyNumberFormat="1" applyFont="1" applyFill="1" applyBorder="1" applyAlignment="1">
      <alignment horizontal="center" vertical="center" wrapText="1"/>
    </xf>
    <xf numFmtId="1" fontId="3" fillId="24" borderId="23" xfId="1" applyNumberFormat="1" applyFont="1" applyFill="1" applyBorder="1" applyAlignment="1">
      <alignment horizontal="center" vertical="center" wrapText="1"/>
    </xf>
    <xf numFmtId="0" fontId="15" fillId="24" borderId="25" xfId="0" applyFont="1" applyFill="1" applyBorder="1" applyAlignment="1" applyProtection="1">
      <alignment horizontal="justify" vertical="center" wrapText="1"/>
      <protection locked="0"/>
    </xf>
    <xf numFmtId="0" fontId="15" fillId="24" borderId="25" xfId="0" applyFont="1" applyFill="1" applyBorder="1" applyAlignment="1" applyProtection="1">
      <alignment horizontal="left" vertical="center" wrapText="1"/>
      <protection locked="0"/>
    </xf>
    <xf numFmtId="0" fontId="15" fillId="24" borderId="23" xfId="0" applyFont="1" applyFill="1" applyBorder="1" applyAlignment="1" applyProtection="1">
      <alignment horizontal="center" vertical="center" wrapText="1"/>
      <protection locked="0"/>
    </xf>
    <xf numFmtId="167" fontId="3" fillId="24" borderId="30" xfId="3" applyFont="1" applyFill="1" applyBorder="1" applyAlignment="1">
      <alignment vertical="center" wrapText="1"/>
    </xf>
    <xf numFmtId="167" fontId="3" fillId="24" borderId="23" xfId="3" applyFont="1" applyFill="1" applyBorder="1" applyAlignment="1">
      <alignment horizontal="left" vertical="center" wrapText="1"/>
    </xf>
    <xf numFmtId="0" fontId="3" fillId="24" borderId="25" xfId="1" applyFill="1" applyBorder="1" applyAlignment="1">
      <alignment horizontal="left" vertical="center" wrapText="1"/>
    </xf>
    <xf numFmtId="0" fontId="3" fillId="24" borderId="25" xfId="1" applyFill="1" applyBorder="1" applyAlignment="1">
      <alignment horizontal="justify" vertical="center" wrapText="1"/>
    </xf>
    <xf numFmtId="0" fontId="3" fillId="24" borderId="25" xfId="1" applyFill="1" applyBorder="1" applyAlignment="1">
      <alignment horizontal="center" vertical="center" wrapText="1"/>
    </xf>
    <xf numFmtId="0" fontId="3" fillId="24" borderId="25" xfId="0" applyFont="1" applyFill="1" applyBorder="1" applyAlignment="1">
      <alignment horizontal="justify" vertical="center" wrapText="1"/>
    </xf>
    <xf numFmtId="9" fontId="3" fillId="24" borderId="25" xfId="1" applyNumberFormat="1" applyFill="1" applyBorder="1" applyAlignment="1">
      <alignment horizontal="center" vertical="center" wrapText="1"/>
    </xf>
    <xf numFmtId="14" fontId="2" fillId="24" borderId="25" xfId="1" applyNumberFormat="1" applyFont="1" applyFill="1" applyBorder="1" applyAlignment="1">
      <alignment horizontal="center" vertical="center" wrapText="1"/>
    </xf>
    <xf numFmtId="167" fontId="3" fillId="24" borderId="23" xfId="3" applyFont="1" applyFill="1" applyBorder="1" applyAlignment="1">
      <alignment vertical="center" wrapText="1"/>
    </xf>
    <xf numFmtId="0" fontId="3" fillId="24" borderId="23" xfId="1" applyNumberFormat="1" applyFont="1" applyFill="1" applyBorder="1" applyAlignment="1">
      <alignment horizontal="center" vertical="center" wrapText="1"/>
    </xf>
    <xf numFmtId="0" fontId="3" fillId="24" borderId="23" xfId="1" applyFont="1" applyFill="1" applyBorder="1" applyAlignment="1">
      <alignment horizontal="center" vertical="center"/>
    </xf>
    <xf numFmtId="0" fontId="3" fillId="4" borderId="0" xfId="1" applyFill="1" applyAlignment="1">
      <alignment horizontal="left" vertical="center"/>
    </xf>
    <xf numFmtId="0" fontId="15" fillId="4" borderId="25" xfId="0" applyFont="1" applyFill="1" applyBorder="1" applyAlignment="1" applyProtection="1">
      <alignment horizontal="left" vertical="center" wrapText="1"/>
      <protection locked="0"/>
    </xf>
    <xf numFmtId="0" fontId="15" fillId="4" borderId="25" xfId="0" applyFont="1" applyFill="1" applyBorder="1" applyAlignment="1" applyProtection="1">
      <alignment horizontal="justify" vertical="center" wrapText="1"/>
      <protection locked="0"/>
    </xf>
    <xf numFmtId="0" fontId="15" fillId="4" borderId="25" xfId="0" applyFont="1" applyFill="1" applyBorder="1" applyAlignment="1" applyProtection="1">
      <alignment horizontal="center" vertical="center" wrapText="1"/>
      <protection locked="0"/>
    </xf>
    <xf numFmtId="9" fontId="15" fillId="4" borderId="25" xfId="0" applyNumberFormat="1" applyFont="1" applyFill="1" applyBorder="1" applyAlignment="1" applyProtection="1">
      <alignment horizontal="center" vertical="center" wrapText="1"/>
      <protection locked="0"/>
    </xf>
    <xf numFmtId="14" fontId="3" fillId="4" borderId="25" xfId="1" applyNumberFormat="1" applyFill="1" applyBorder="1" applyAlignment="1">
      <alignment horizontal="center" vertical="center"/>
    </xf>
    <xf numFmtId="0" fontId="3" fillId="4" borderId="23" xfId="1" applyFill="1" applyBorder="1" applyAlignment="1">
      <alignment horizontal="left" vertical="center" wrapText="1"/>
    </xf>
    <xf numFmtId="0" fontId="3" fillId="4" borderId="23" xfId="1" applyFill="1" applyBorder="1" applyAlignment="1">
      <alignment horizontal="center" vertical="center"/>
    </xf>
    <xf numFmtId="0" fontId="3" fillId="4" borderId="0" xfId="1" applyFill="1" applyBorder="1" applyAlignment="1">
      <alignment horizontal="left" vertical="center"/>
    </xf>
    <xf numFmtId="0" fontId="2" fillId="4" borderId="23" xfId="1" applyFont="1" applyFill="1" applyBorder="1" applyAlignment="1">
      <alignment horizontal="left" vertical="center" wrapText="1"/>
    </xf>
    <xf numFmtId="9" fontId="2" fillId="4" borderId="23" xfId="1" applyNumberFormat="1" applyFont="1" applyFill="1" applyBorder="1" applyAlignment="1">
      <alignment horizontal="center" vertical="center" wrapText="1"/>
    </xf>
    <xf numFmtId="0" fontId="2" fillId="4" borderId="52" xfId="1" applyFont="1" applyFill="1" applyBorder="1" applyAlignment="1">
      <alignment horizontal="left" vertical="center" wrapText="1"/>
    </xf>
    <xf numFmtId="0" fontId="3" fillId="4" borderId="23" xfId="1" applyFill="1" applyBorder="1" applyAlignment="1">
      <alignment horizontal="left" vertical="center"/>
    </xf>
    <xf numFmtId="9" fontId="3" fillId="4" borderId="23" xfId="2" applyFont="1" applyFill="1" applyBorder="1" applyAlignment="1">
      <alignment horizontal="center" vertical="center" wrapText="1"/>
    </xf>
    <xf numFmtId="0" fontId="3" fillId="4" borderId="23" xfId="1" applyFill="1" applyBorder="1" applyAlignment="1">
      <alignment horizontal="justify" vertical="center" wrapText="1"/>
    </xf>
    <xf numFmtId="0" fontId="3" fillId="4" borderId="23" xfId="1" applyFont="1" applyFill="1" applyBorder="1" applyAlignment="1">
      <alignment horizontal="left" vertical="center" wrapText="1"/>
    </xf>
    <xf numFmtId="9" fontId="3" fillId="4" borderId="23" xfId="1" applyNumberFormat="1" applyFont="1" applyFill="1" applyBorder="1" applyAlignment="1">
      <alignment horizontal="center" vertical="center" wrapText="1"/>
    </xf>
    <xf numFmtId="14" fontId="2" fillId="4" borderId="23" xfId="1" applyNumberFormat="1" applyFont="1" applyFill="1" applyBorder="1" applyAlignment="1">
      <alignment horizontal="center" vertical="center" wrapText="1"/>
    </xf>
    <xf numFmtId="0" fontId="2" fillId="4" borderId="23" xfId="1" applyFont="1" applyFill="1" applyBorder="1" applyAlignment="1">
      <alignment horizontal="center" vertical="center" wrapText="1"/>
    </xf>
    <xf numFmtId="0" fontId="2" fillId="4" borderId="30" xfId="1" applyFont="1" applyFill="1" applyBorder="1" applyAlignment="1">
      <alignment horizontal="left" vertical="center" wrapText="1"/>
    </xf>
    <xf numFmtId="9" fontId="2" fillId="4" borderId="30" xfId="1" applyNumberFormat="1" applyFont="1" applyFill="1" applyBorder="1" applyAlignment="1">
      <alignment horizontal="center" vertical="center" wrapText="1"/>
    </xf>
    <xf numFmtId="0" fontId="2" fillId="4" borderId="55" xfId="1" applyFont="1" applyFill="1" applyBorder="1" applyAlignment="1">
      <alignment horizontal="left" vertical="center" wrapText="1"/>
    </xf>
    <xf numFmtId="0" fontId="3" fillId="0" borderId="23" xfId="1" applyBorder="1" applyAlignment="1">
      <alignment horizontal="center" vertical="center" wrapText="1"/>
    </xf>
    <xf numFmtId="0" fontId="3" fillId="4" borderId="47" xfId="0" applyFont="1" applyFill="1" applyBorder="1" applyAlignment="1" applyProtection="1">
      <alignment horizontal="justify" vertical="center" wrapText="1"/>
      <protection locked="0"/>
    </xf>
    <xf numFmtId="0" fontId="3" fillId="4" borderId="28" xfId="0" applyFont="1" applyFill="1" applyBorder="1" applyAlignment="1" applyProtection="1">
      <alignment horizontal="left" vertical="center" wrapText="1"/>
      <protection locked="0"/>
    </xf>
    <xf numFmtId="0" fontId="3" fillId="4" borderId="28" xfId="0" applyFont="1" applyFill="1" applyBorder="1" applyAlignment="1" applyProtection="1">
      <alignment horizontal="justify" vertical="center" wrapText="1"/>
      <protection locked="0"/>
    </xf>
    <xf numFmtId="0" fontId="3" fillId="4" borderId="27" xfId="0" applyFont="1" applyFill="1" applyBorder="1" applyAlignment="1" applyProtection="1">
      <alignment horizontal="justify" vertical="top" wrapText="1"/>
      <protection locked="0"/>
    </xf>
    <xf numFmtId="0" fontId="3" fillId="4" borderId="27" xfId="0" quotePrefix="1" applyFont="1" applyFill="1" applyBorder="1" applyAlignment="1" applyProtection="1">
      <alignment horizontal="center" vertical="center" wrapText="1"/>
      <protection locked="0"/>
    </xf>
    <xf numFmtId="0" fontId="3" fillId="4" borderId="28" xfId="0" quotePrefix="1" applyFont="1" applyFill="1" applyBorder="1" applyAlignment="1" applyProtection="1">
      <alignment horizontal="left" vertical="center" wrapText="1"/>
      <protection locked="0"/>
    </xf>
    <xf numFmtId="14" fontId="3" fillId="4" borderId="23" xfId="1" applyNumberFormat="1" applyFill="1" applyBorder="1" applyAlignment="1">
      <alignment horizontal="center" vertical="center"/>
    </xf>
    <xf numFmtId="1" fontId="3" fillId="4" borderId="23" xfId="1" applyNumberFormat="1" applyFill="1" applyBorder="1" applyAlignment="1">
      <alignment horizontal="center" vertical="center"/>
    </xf>
    <xf numFmtId="171" fontId="3" fillId="4" borderId="23" xfId="3" applyNumberFormat="1" applyFont="1" applyFill="1" applyBorder="1" applyAlignment="1">
      <alignment horizontal="center" vertical="center"/>
    </xf>
    <xf numFmtId="0" fontId="3" fillId="4" borderId="0" xfId="1" applyFont="1" applyFill="1" applyBorder="1" applyAlignment="1">
      <alignment horizontal="left" vertical="center"/>
    </xf>
    <xf numFmtId="10" fontId="3" fillId="4" borderId="23" xfId="2" applyNumberFormat="1" applyFont="1" applyFill="1" applyBorder="1" applyAlignment="1">
      <alignment horizontal="center" vertical="center" wrapText="1"/>
    </xf>
    <xf numFmtId="165" fontId="3" fillId="4" borderId="23" xfId="1" applyNumberFormat="1" applyFont="1" applyFill="1" applyBorder="1" applyAlignment="1">
      <alignment horizontal="center" vertical="center" wrapText="1"/>
    </xf>
    <xf numFmtId="9" fontId="3" fillId="4" borderId="23" xfId="1" applyNumberFormat="1" applyFont="1" applyFill="1" applyBorder="1" applyAlignment="1">
      <alignment horizontal="left" vertical="center" wrapText="1"/>
    </xf>
    <xf numFmtId="0" fontId="3" fillId="4" borderId="52" xfId="1" applyFont="1" applyFill="1" applyBorder="1" applyAlignment="1">
      <alignment horizontal="left" vertical="center" wrapText="1"/>
    </xf>
    <xf numFmtId="167" fontId="3" fillId="4" borderId="23" xfId="3" applyFont="1" applyFill="1" applyBorder="1" applyAlignment="1">
      <alignment horizontal="left" vertical="center" wrapText="1"/>
    </xf>
    <xf numFmtId="0" fontId="3" fillId="4" borderId="23" xfId="0" applyFont="1" applyFill="1" applyBorder="1" applyAlignment="1">
      <alignment horizontal="justify" vertical="center" wrapText="1"/>
    </xf>
    <xf numFmtId="1" fontId="3" fillId="4" borderId="23" xfId="2" applyNumberFormat="1" applyFont="1" applyFill="1" applyBorder="1" applyAlignment="1">
      <alignment horizontal="center" vertical="center" wrapText="1"/>
    </xf>
    <xf numFmtId="9" fontId="3" fillId="4" borderId="23" xfId="1" applyNumberFormat="1" applyFill="1" applyBorder="1" applyAlignment="1">
      <alignment horizontal="center" vertical="center" wrapText="1"/>
    </xf>
    <xf numFmtId="0" fontId="6" fillId="4" borderId="47" xfId="1" applyFont="1" applyFill="1" applyBorder="1" applyAlignment="1">
      <alignment horizontal="justify" vertical="center" wrapText="1"/>
    </xf>
    <xf numFmtId="3" fontId="6" fillId="4" borderId="23" xfId="1" applyNumberFormat="1" applyFont="1" applyFill="1" applyBorder="1" applyAlignment="1">
      <alignment horizontal="center" vertical="center" wrapText="1"/>
    </xf>
    <xf numFmtId="14" fontId="15" fillId="4" borderId="23" xfId="0" applyNumberFormat="1" applyFont="1" applyFill="1" applyBorder="1" applyAlignment="1" applyProtection="1">
      <alignment horizontal="center" vertical="center"/>
      <protection locked="0"/>
    </xf>
    <xf numFmtId="166" fontId="6" fillId="4" borderId="23" xfId="4" applyFont="1" applyFill="1" applyBorder="1" applyAlignment="1">
      <alignment horizontal="center" vertical="center" wrapText="1"/>
    </xf>
    <xf numFmtId="164" fontId="15" fillId="4" borderId="23" xfId="5" applyFont="1" applyFill="1" applyBorder="1" applyAlignment="1">
      <alignment horizontal="center" vertical="center" wrapText="1"/>
    </xf>
    <xf numFmtId="173" fontId="3" fillId="4" borderId="23" xfId="1" applyNumberFormat="1" applyFont="1" applyFill="1" applyBorder="1" applyAlignment="1">
      <alignment horizontal="left" vertical="center" wrapText="1"/>
    </xf>
    <xf numFmtId="173" fontId="43" fillId="4" borderId="23" xfId="1" applyNumberFormat="1" applyFont="1" applyFill="1" applyBorder="1" applyAlignment="1">
      <alignment horizontal="center" vertical="center" wrapText="1"/>
    </xf>
    <xf numFmtId="4" fontId="3" fillId="4" borderId="23" xfId="1" applyNumberFormat="1" applyFont="1" applyFill="1" applyBorder="1" applyAlignment="1">
      <alignment horizontal="right" vertical="center" wrapText="1"/>
    </xf>
    <xf numFmtId="9" fontId="6" fillId="4" borderId="23" xfId="1" applyNumberFormat="1" applyFont="1" applyFill="1" applyBorder="1" applyAlignment="1">
      <alignment horizontal="center" vertical="center" wrapText="1"/>
    </xf>
    <xf numFmtId="0" fontId="15" fillId="4" borderId="23" xfId="1" applyFont="1" applyFill="1" applyBorder="1" applyAlignment="1">
      <alignment horizontal="left" vertical="center" wrapText="1"/>
    </xf>
    <xf numFmtId="0" fontId="15" fillId="4" borderId="23" xfId="1" applyFont="1" applyFill="1" applyBorder="1" applyAlignment="1">
      <alignment horizontal="center" vertical="center" wrapText="1"/>
    </xf>
    <xf numFmtId="0" fontId="2" fillId="0" borderId="23" xfId="1" applyFont="1" applyBorder="1" applyAlignment="1">
      <alignment horizontal="center" vertical="center" wrapText="1"/>
    </xf>
    <xf numFmtId="0" fontId="7" fillId="0" borderId="0" xfId="1" applyFont="1" applyAlignment="1">
      <alignment horizontal="left" vertical="top" wrapText="1"/>
    </xf>
    <xf numFmtId="0" fontId="2" fillId="0" borderId="2" xfId="1" applyFont="1" applyBorder="1" applyAlignment="1">
      <alignment horizontal="center" vertical="center" wrapText="1"/>
    </xf>
    <xf numFmtId="0" fontId="2" fillId="0" borderId="41" xfId="1" applyFont="1" applyBorder="1" applyAlignment="1">
      <alignment horizontal="center" vertical="center" wrapText="1"/>
    </xf>
    <xf numFmtId="0" fontId="2" fillId="0" borderId="42" xfId="1" applyFont="1" applyBorder="1" applyAlignment="1">
      <alignment horizontal="center" vertical="center" wrapText="1"/>
    </xf>
    <xf numFmtId="0" fontId="2" fillId="23" borderId="23" xfId="1" applyFont="1" applyFill="1" applyBorder="1" applyAlignment="1">
      <alignment horizontal="center" vertical="center" wrapText="1"/>
    </xf>
    <xf numFmtId="0" fontId="6" fillId="9" borderId="23" xfId="1" applyFont="1" applyFill="1" applyBorder="1" applyAlignment="1">
      <alignment horizontal="left" vertical="center" wrapText="1"/>
    </xf>
    <xf numFmtId="0" fontId="3" fillId="0" borderId="23" xfId="1" applyNumberFormat="1" applyFont="1" applyFill="1" applyBorder="1" applyAlignment="1">
      <alignment horizontal="center" vertical="center" wrapText="1"/>
    </xf>
    <xf numFmtId="0" fontId="3" fillId="0" borderId="30" xfId="1" applyNumberFormat="1" applyFont="1" applyFill="1" applyBorder="1" applyAlignment="1">
      <alignment horizontal="center" vertical="center" wrapText="1"/>
    </xf>
    <xf numFmtId="0" fontId="3" fillId="0" borderId="23" xfId="1" applyNumberFormat="1" applyFont="1" applyFill="1" applyBorder="1" applyAlignment="1">
      <alignment horizontal="center" vertical="center"/>
    </xf>
    <xf numFmtId="0" fontId="3" fillId="0" borderId="23" xfId="1" applyFill="1" applyBorder="1" applyAlignment="1">
      <alignment horizontal="center" vertical="center" wrapText="1"/>
    </xf>
    <xf numFmtId="1" fontId="3" fillId="0" borderId="23" xfId="2" applyNumberFormat="1" applyFont="1" applyBorder="1" applyAlignment="1">
      <alignment horizontal="center" vertical="center" wrapText="1"/>
    </xf>
    <xf numFmtId="0" fontId="2" fillId="23" borderId="23" xfId="1" applyFont="1" applyFill="1" applyBorder="1" applyAlignment="1">
      <alignment horizontal="center" vertical="center" wrapText="1"/>
    </xf>
    <xf numFmtId="0" fontId="3" fillId="24" borderId="45" xfId="0" applyFont="1" applyFill="1" applyBorder="1" applyAlignment="1">
      <alignment horizontal="justify" vertical="center" wrapText="1"/>
    </xf>
    <xf numFmtId="0" fontId="3" fillId="24" borderId="46" xfId="0" applyFont="1" applyFill="1" applyBorder="1" applyAlignment="1">
      <alignment horizontal="justify" vertical="center" wrapText="1"/>
    </xf>
    <xf numFmtId="0" fontId="17" fillId="3" borderId="49" xfId="1" applyFont="1" applyFill="1" applyBorder="1" applyAlignment="1">
      <alignment horizontal="center" vertical="center" wrapText="1"/>
    </xf>
    <xf numFmtId="0" fontId="17" fillId="3" borderId="50" xfId="1" applyFont="1" applyFill="1" applyBorder="1" applyAlignment="1">
      <alignment horizontal="center" vertical="center" wrapText="1"/>
    </xf>
    <xf numFmtId="0" fontId="17" fillId="3" borderId="51" xfId="1" applyFont="1" applyFill="1" applyBorder="1" applyAlignment="1">
      <alignment horizontal="center" vertical="center" wrapText="1"/>
    </xf>
    <xf numFmtId="0" fontId="24" fillId="3" borderId="49" xfId="1" applyFont="1" applyFill="1" applyBorder="1" applyAlignment="1">
      <alignment horizontal="center" vertical="center" wrapText="1"/>
    </xf>
    <xf numFmtId="0" fontId="24" fillId="3" borderId="50" xfId="1" applyFont="1" applyFill="1" applyBorder="1" applyAlignment="1">
      <alignment horizontal="center" vertical="center" wrapText="1"/>
    </xf>
    <xf numFmtId="0" fontId="24" fillId="3" borderId="51" xfId="1" applyFont="1" applyFill="1" applyBorder="1" applyAlignment="1">
      <alignment horizontal="center" vertical="center" wrapText="1"/>
    </xf>
    <xf numFmtId="0" fontId="3" fillId="18" borderId="30" xfId="1" applyFont="1" applyFill="1" applyBorder="1" applyAlignment="1">
      <alignment horizontal="center" vertical="center" wrapText="1"/>
    </xf>
    <xf numFmtId="0" fontId="3" fillId="18" borderId="43" xfId="1" applyFont="1" applyFill="1" applyBorder="1" applyAlignment="1">
      <alignment horizontal="center" vertical="center" wrapText="1"/>
    </xf>
    <xf numFmtId="0" fontId="3" fillId="18" borderId="25" xfId="1" applyFont="1" applyFill="1" applyBorder="1" applyAlignment="1">
      <alignment horizontal="center" vertical="center" wrapText="1"/>
    </xf>
    <xf numFmtId="0" fontId="3" fillId="6" borderId="45" xfId="0" applyFont="1" applyFill="1" applyBorder="1" applyAlignment="1" applyProtection="1">
      <alignment horizontal="justify" vertical="center" wrapText="1"/>
      <protection locked="0"/>
    </xf>
    <xf numFmtId="0" fontId="3" fillId="6" borderId="48" xfId="0" applyFont="1" applyFill="1" applyBorder="1" applyAlignment="1" applyProtection="1">
      <alignment horizontal="justify" vertical="center" wrapText="1"/>
      <protection locked="0"/>
    </xf>
    <xf numFmtId="0" fontId="3" fillId="5" borderId="0" xfId="1" applyFont="1" applyFill="1" applyBorder="1" applyAlignment="1">
      <alignment horizontal="left" vertical="center" wrapText="1"/>
    </xf>
    <xf numFmtId="0" fontId="3" fillId="12" borderId="45" xfId="1" applyFill="1" applyBorder="1" applyAlignment="1">
      <alignment horizontal="justify" vertical="center" wrapText="1"/>
    </xf>
    <xf numFmtId="0" fontId="3" fillId="12" borderId="46" xfId="1" applyFill="1" applyBorder="1" applyAlignment="1">
      <alignment horizontal="justify" vertical="center" wrapText="1"/>
    </xf>
    <xf numFmtId="0" fontId="6" fillId="9" borderId="47" xfId="1" applyFont="1" applyFill="1" applyBorder="1" applyAlignment="1">
      <alignment horizontal="justify" vertical="center" wrapText="1"/>
    </xf>
    <xf numFmtId="0" fontId="3" fillId="4" borderId="45" xfId="1" applyFont="1" applyFill="1" applyBorder="1" applyAlignment="1">
      <alignment horizontal="justify" vertical="center" wrapText="1"/>
    </xf>
    <xf numFmtId="0" fontId="3" fillId="4" borderId="46" xfId="1" applyFont="1" applyFill="1" applyBorder="1" applyAlignment="1">
      <alignment horizontal="justify" vertical="center" wrapText="1"/>
    </xf>
    <xf numFmtId="0" fontId="6" fillId="9" borderId="23" xfId="1" applyFont="1" applyFill="1" applyBorder="1" applyAlignment="1">
      <alignment horizontal="left" vertical="center" wrapText="1"/>
    </xf>
    <xf numFmtId="0" fontId="19" fillId="24" borderId="49" xfId="1" applyFont="1" applyFill="1" applyBorder="1" applyAlignment="1">
      <alignment horizontal="center" vertical="center" wrapText="1"/>
    </xf>
    <xf numFmtId="0" fontId="19" fillId="24" borderId="51" xfId="1" applyFont="1" applyFill="1" applyBorder="1" applyAlignment="1">
      <alignment horizontal="center" vertical="center" wrapText="1"/>
    </xf>
    <xf numFmtId="0" fontId="15" fillId="5" borderId="0" xfId="1" applyFont="1" applyFill="1" applyBorder="1" applyAlignment="1">
      <alignment horizontal="left" vertical="center" wrapText="1"/>
    </xf>
    <xf numFmtId="0" fontId="3" fillId="8" borderId="30" xfId="1" applyFont="1" applyFill="1" applyBorder="1" applyAlignment="1">
      <alignment horizontal="center" vertical="center" wrapText="1"/>
    </xf>
    <xf numFmtId="0" fontId="3" fillId="8" borderId="43" xfId="1" applyFont="1" applyFill="1" applyBorder="1" applyAlignment="1">
      <alignment horizontal="center" vertical="center" wrapText="1"/>
    </xf>
    <xf numFmtId="0" fontId="3" fillId="8" borderId="25" xfId="1" applyFont="1" applyFill="1" applyBorder="1" applyAlignment="1">
      <alignment horizontal="center" vertical="center" wrapText="1"/>
    </xf>
    <xf numFmtId="0" fontId="3" fillId="14" borderId="45" xfId="0" applyFont="1" applyFill="1" applyBorder="1" applyAlignment="1">
      <alignment horizontal="justify" vertical="center" wrapText="1"/>
    </xf>
    <xf numFmtId="0" fontId="3" fillId="14" borderId="48" xfId="0" applyFont="1" applyFill="1" applyBorder="1" applyAlignment="1">
      <alignment horizontal="justify" vertical="center" wrapText="1"/>
    </xf>
    <xf numFmtId="0" fontId="3" fillId="14" borderId="46" xfId="0" applyFont="1" applyFill="1" applyBorder="1" applyAlignment="1">
      <alignment horizontal="justify" vertical="center" wrapText="1"/>
    </xf>
    <xf numFmtId="0" fontId="3" fillId="14" borderId="30" xfId="1" applyFill="1" applyBorder="1" applyAlignment="1">
      <alignment horizontal="left" vertical="center" wrapText="1"/>
    </xf>
    <xf numFmtId="0" fontId="3" fillId="14" borderId="43" xfId="1" applyFill="1" applyBorder="1" applyAlignment="1">
      <alignment horizontal="left" vertical="center" wrapText="1"/>
    </xf>
    <xf numFmtId="0" fontId="3" fillId="14" borderId="25" xfId="1" applyFill="1" applyBorder="1" applyAlignment="1">
      <alignment horizontal="left" vertical="center" wrapText="1"/>
    </xf>
    <xf numFmtId="0" fontId="2" fillId="2" borderId="9" xfId="1" applyFont="1" applyFill="1" applyBorder="1" applyAlignment="1">
      <alignment horizontal="left" vertical="top" wrapText="1"/>
    </xf>
    <xf numFmtId="0" fontId="2" fillId="2" borderId="0" xfId="1" applyFont="1" applyFill="1" applyBorder="1" applyAlignment="1">
      <alignment horizontal="left" vertical="top" wrapText="1"/>
    </xf>
    <xf numFmtId="0" fontId="4" fillId="0" borderId="0" xfId="1" applyFont="1" applyBorder="1" applyAlignment="1">
      <alignment horizontal="left" vertical="center" wrapText="1"/>
    </xf>
    <xf numFmtId="0" fontId="7" fillId="0" borderId="0" xfId="1" applyFont="1" applyAlignment="1">
      <alignment horizontal="left" vertical="top" wrapText="1"/>
    </xf>
    <xf numFmtId="0" fontId="2" fillId="0" borderId="2" xfId="1" applyFont="1" applyBorder="1" applyAlignment="1">
      <alignment horizontal="center" vertical="center" wrapText="1"/>
    </xf>
    <xf numFmtId="0" fontId="2" fillId="0" borderId="41" xfId="1" applyFont="1" applyBorder="1" applyAlignment="1">
      <alignment horizontal="center" vertical="center" wrapText="1"/>
    </xf>
    <xf numFmtId="0" fontId="2" fillId="0" borderId="1" xfId="1" applyFont="1" applyBorder="1" applyAlignment="1">
      <alignment horizontal="center" vertical="center" wrapText="1"/>
    </xf>
    <xf numFmtId="0" fontId="2" fillId="0" borderId="42" xfId="1" applyFont="1" applyBorder="1" applyAlignment="1">
      <alignment horizontal="center" vertical="center" wrapText="1"/>
    </xf>
    <xf numFmtId="0" fontId="2" fillId="0" borderId="3" xfId="1" applyFont="1" applyBorder="1" applyAlignment="1">
      <alignment horizontal="center" vertical="center" wrapText="1"/>
    </xf>
    <xf numFmtId="0" fontId="2" fillId="0" borderId="4" xfId="1" applyFont="1" applyBorder="1" applyAlignment="1">
      <alignment horizontal="center" vertical="center" wrapText="1"/>
    </xf>
    <xf numFmtId="0" fontId="2" fillId="0" borderId="5" xfId="1" applyFont="1" applyBorder="1" applyAlignment="1">
      <alignment horizontal="center" vertical="center" wrapText="1"/>
    </xf>
    <xf numFmtId="0" fontId="2" fillId="0" borderId="39" xfId="1" applyFont="1" applyBorder="1" applyAlignment="1">
      <alignment horizontal="center" vertical="center" wrapText="1"/>
    </xf>
    <xf numFmtId="0" fontId="2" fillId="0" borderId="40" xfId="1" applyFont="1" applyBorder="1" applyAlignment="1">
      <alignment horizontal="center" vertical="center" wrapText="1"/>
    </xf>
    <xf numFmtId="0" fontId="8" fillId="0" borderId="14" xfId="1" applyFont="1" applyBorder="1" applyAlignment="1">
      <alignment horizontal="left" vertical="center" wrapText="1"/>
    </xf>
    <xf numFmtId="0" fontId="8" fillId="0" borderId="15" xfId="1" applyFont="1" applyBorder="1" applyAlignment="1">
      <alignment horizontal="left" vertical="center" wrapText="1"/>
    </xf>
    <xf numFmtId="0" fontId="8" fillId="0" borderId="16" xfId="1" applyFont="1" applyBorder="1" applyAlignment="1">
      <alignment horizontal="left" vertical="center" wrapText="1"/>
    </xf>
    <xf numFmtId="0" fontId="8" fillId="0" borderId="17" xfId="1" applyFont="1" applyBorder="1" applyAlignment="1">
      <alignment horizontal="left" vertical="center" wrapText="1"/>
    </xf>
    <xf numFmtId="0" fontId="8" fillId="0" borderId="18" xfId="1" applyFont="1" applyBorder="1" applyAlignment="1">
      <alignment horizontal="left" vertical="center" wrapText="1"/>
    </xf>
    <xf numFmtId="0" fontId="8" fillId="0" borderId="19" xfId="1" applyFont="1" applyBorder="1" applyAlignment="1">
      <alignment horizontal="left" vertical="center" wrapText="1"/>
    </xf>
    <xf numFmtId="167" fontId="3" fillId="7" borderId="30" xfId="3" applyFont="1" applyFill="1" applyBorder="1" applyAlignment="1">
      <alignment vertical="center" wrapText="1"/>
    </xf>
    <xf numFmtId="167" fontId="3" fillId="7" borderId="25" xfId="3" applyFont="1" applyFill="1" applyBorder="1" applyAlignment="1">
      <alignment vertical="center" wrapText="1"/>
    </xf>
    <xf numFmtId="172" fontId="3" fillId="7" borderId="30" xfId="3" applyNumberFormat="1" applyFont="1" applyFill="1" applyBorder="1" applyAlignment="1">
      <alignment horizontal="center" vertical="center"/>
    </xf>
    <xf numFmtId="172" fontId="3" fillId="7" borderId="25" xfId="3" applyNumberFormat="1" applyFont="1" applyFill="1" applyBorder="1" applyAlignment="1">
      <alignment horizontal="center" vertical="center"/>
    </xf>
    <xf numFmtId="0" fontId="6" fillId="0" borderId="7" xfId="1" applyFont="1" applyBorder="1" applyAlignment="1">
      <alignment horizontal="left" vertical="top" wrapText="1"/>
    </xf>
    <xf numFmtId="0" fontId="2" fillId="16" borderId="30" xfId="1" applyFont="1" applyFill="1" applyBorder="1" applyAlignment="1">
      <alignment horizontal="center" vertical="center" wrapText="1"/>
    </xf>
    <xf numFmtId="0" fontId="2" fillId="16" borderId="25" xfId="1" applyFont="1" applyFill="1" applyBorder="1" applyAlignment="1">
      <alignment horizontal="center" vertical="center" wrapText="1"/>
    </xf>
    <xf numFmtId="0" fontId="2" fillId="0" borderId="23" xfId="1" applyFont="1" applyBorder="1" applyAlignment="1">
      <alignment horizontal="center" vertical="center" wrapText="1"/>
    </xf>
    <xf numFmtId="0" fontId="2" fillId="0" borderId="52" xfId="1" applyFont="1" applyBorder="1" applyAlignment="1">
      <alignment horizontal="center" vertical="center" wrapText="1"/>
    </xf>
    <xf numFmtId="0" fontId="3" fillId="12" borderId="30" xfId="1" applyFill="1" applyBorder="1" applyAlignment="1">
      <alignment horizontal="center" vertical="center" wrapText="1"/>
    </xf>
    <xf numFmtId="0" fontId="3" fillId="12" borderId="25" xfId="1" applyFill="1" applyBorder="1" applyAlignment="1">
      <alignment horizontal="center" vertical="center" wrapText="1"/>
    </xf>
    <xf numFmtId="0" fontId="2" fillId="14" borderId="30" xfId="1" applyFont="1" applyFill="1" applyBorder="1" applyAlignment="1">
      <alignment horizontal="center" vertical="center" wrapText="1"/>
    </xf>
    <xf numFmtId="0" fontId="2" fillId="14" borderId="43" xfId="1" applyFont="1" applyFill="1" applyBorder="1" applyAlignment="1">
      <alignment horizontal="center" vertical="center" wrapText="1"/>
    </xf>
    <xf numFmtId="0" fontId="2" fillId="14" borderId="25" xfId="1" applyFont="1" applyFill="1" applyBorder="1" applyAlignment="1">
      <alignment horizontal="center" vertical="center" wrapText="1"/>
    </xf>
    <xf numFmtId="167" fontId="3" fillId="7" borderId="30" xfId="3" applyFont="1" applyFill="1" applyBorder="1" applyAlignment="1">
      <alignment horizontal="center" vertical="center" wrapText="1"/>
    </xf>
    <xf numFmtId="167" fontId="3" fillId="7" borderId="25" xfId="3" applyFont="1" applyFill="1" applyBorder="1" applyAlignment="1">
      <alignment horizontal="center" vertical="center" wrapText="1"/>
    </xf>
    <xf numFmtId="0" fontId="2" fillId="6" borderId="30" xfId="1" applyFont="1" applyFill="1" applyBorder="1" applyAlignment="1">
      <alignment horizontal="center" vertical="center" wrapText="1"/>
    </xf>
    <xf numFmtId="0" fontId="2" fillId="6" borderId="43" xfId="1" applyFont="1" applyFill="1" applyBorder="1" applyAlignment="1">
      <alignment horizontal="center" vertical="center" wrapText="1"/>
    </xf>
    <xf numFmtId="0" fontId="2" fillId="6" borderId="25" xfId="1" applyFont="1" applyFill="1" applyBorder="1" applyAlignment="1">
      <alignment horizontal="center" vertical="center" wrapText="1"/>
    </xf>
    <xf numFmtId="0" fontId="11" fillId="0" borderId="23" xfId="0" applyFont="1" applyBorder="1" applyAlignment="1">
      <alignment horizontal="center" vertical="center"/>
    </xf>
    <xf numFmtId="0" fontId="3" fillId="0" borderId="23" xfId="1" applyNumberFormat="1" applyFont="1" applyFill="1" applyBorder="1" applyAlignment="1">
      <alignment horizontal="center" vertical="center" wrapText="1"/>
    </xf>
    <xf numFmtId="0" fontId="3" fillId="0" borderId="36" xfId="1" applyNumberFormat="1" applyFont="1" applyFill="1" applyBorder="1" applyAlignment="1">
      <alignment horizontal="center" vertical="center" wrapText="1"/>
    </xf>
    <xf numFmtId="0" fontId="3" fillId="0" borderId="24" xfId="1" applyNumberFormat="1" applyFont="1" applyFill="1" applyBorder="1" applyAlignment="1">
      <alignment horizontal="center" vertical="center" wrapText="1"/>
    </xf>
    <xf numFmtId="0" fontId="3" fillId="0" borderId="27" xfId="1" applyNumberFormat="1" applyFont="1" applyFill="1" applyBorder="1" applyAlignment="1">
      <alignment horizontal="center" vertical="center" wrapText="1"/>
    </xf>
    <xf numFmtId="0" fontId="3" fillId="0" borderId="35" xfId="1" applyNumberFormat="1" applyFont="1" applyFill="1" applyBorder="1" applyAlignment="1">
      <alignment horizontal="center" vertical="center" wrapText="1"/>
    </xf>
    <xf numFmtId="0" fontId="3" fillId="0" borderId="25" xfId="1" applyNumberFormat="1" applyFont="1" applyFill="1" applyBorder="1" applyAlignment="1">
      <alignment horizontal="center" vertical="center" wrapText="1"/>
    </xf>
    <xf numFmtId="0" fontId="3" fillId="0" borderId="32" xfId="1" applyNumberFormat="1" applyFont="1" applyFill="1" applyBorder="1" applyAlignment="1">
      <alignment horizontal="center" vertical="center" wrapText="1"/>
    </xf>
    <xf numFmtId="0" fontId="3" fillId="0" borderId="33" xfId="1" applyNumberFormat="1" applyFont="1" applyFill="1" applyBorder="1" applyAlignment="1">
      <alignment horizontal="center" vertical="center" wrapText="1"/>
    </xf>
    <xf numFmtId="0" fontId="3" fillId="0" borderId="29" xfId="1" applyNumberFormat="1" applyFont="1" applyFill="1" applyBorder="1" applyAlignment="1">
      <alignment horizontal="center" vertical="center" wrapText="1"/>
    </xf>
    <xf numFmtId="0" fontId="3" fillId="0" borderId="30" xfId="1" applyNumberFormat="1" applyFont="1" applyFill="1" applyBorder="1" applyAlignment="1">
      <alignment horizontal="center" vertical="center" wrapText="1"/>
    </xf>
    <xf numFmtId="0" fontId="3" fillId="0" borderId="25" xfId="1" applyNumberFormat="1" applyFont="1" applyFill="1" applyBorder="1" applyAlignment="1">
      <alignment horizontal="left" vertical="center" wrapText="1"/>
    </xf>
    <xf numFmtId="0" fontId="3" fillId="0" borderId="23" xfId="1" applyNumberFormat="1" applyFont="1" applyFill="1" applyBorder="1" applyAlignment="1">
      <alignment horizontal="left" vertical="center" wrapText="1"/>
    </xf>
    <xf numFmtId="0" fontId="3" fillId="0" borderId="32" xfId="1" applyNumberFormat="1" applyFont="1" applyFill="1" applyBorder="1" applyAlignment="1">
      <alignment horizontal="center" vertical="center"/>
    </xf>
    <xf numFmtId="0" fontId="3" fillId="0" borderId="27" xfId="1" applyNumberFormat="1" applyFont="1" applyFill="1" applyBorder="1" applyAlignment="1">
      <alignment horizontal="center" vertical="center"/>
    </xf>
    <xf numFmtId="0" fontId="3" fillId="0" borderId="35" xfId="1" applyNumberFormat="1" applyFont="1" applyFill="1" applyBorder="1" applyAlignment="1">
      <alignment horizontal="center" vertical="center"/>
    </xf>
    <xf numFmtId="0" fontId="3" fillId="0" borderId="33" xfId="1" applyNumberFormat="1" applyFont="1" applyFill="1" applyBorder="1" applyAlignment="1">
      <alignment horizontal="center" vertical="center"/>
    </xf>
    <xf numFmtId="0" fontId="3" fillId="0" borderId="23" xfId="1" applyNumberFormat="1" applyFont="1" applyFill="1" applyBorder="1" applyAlignment="1">
      <alignment horizontal="center" vertical="center"/>
    </xf>
    <xf numFmtId="0" fontId="3" fillId="0" borderId="36" xfId="1" applyNumberFormat="1" applyFont="1" applyFill="1" applyBorder="1" applyAlignment="1">
      <alignment horizontal="center" vertical="center"/>
    </xf>
  </cellXfs>
  <cellStyles count="7">
    <cellStyle name="Hipervínculo" xfId="6" builtinId="8"/>
    <cellStyle name="Millares [0]" xfId="5" builtinId="6"/>
    <cellStyle name="Moneda" xfId="3" builtinId="4"/>
    <cellStyle name="Moneda [0]" xfId="4" builtinId="7"/>
    <cellStyle name="Normal" xfId="0" builtinId="0"/>
    <cellStyle name="Normal 2" xfId="1" xr:uid="{00000000-0005-0000-0000-00000500000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9525</xdr:colOff>
      <xdr:row>2</xdr:row>
      <xdr:rowOff>9526</xdr:rowOff>
    </xdr:from>
    <xdr:to>
      <xdr:col>4</xdr:col>
      <xdr:colOff>322792</xdr:colOff>
      <xdr:row>5</xdr:row>
      <xdr:rowOff>20424</xdr:rowOff>
    </xdr:to>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123826"/>
          <a:ext cx="4400550" cy="7386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drive/folders/1ip18x7rC0ptCbNvML34JmMe-1HcdF5X8?usp=sharing" TargetMode="External"/><Relationship Id="rId1" Type="http://schemas.openxmlformats.org/officeDocument/2006/relationships/hyperlink" Target="https://www.igac.gov.co/es/noticias/avanzan-estudios-de-suelos-en-cesar-magdalena-cundinamarca-boyaca-tolima-y-quindio"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P41"/>
  <sheetViews>
    <sheetView showGridLines="0" tabSelected="1" topLeftCell="AH12" zoomScale="60" zoomScaleNormal="60" workbookViewId="0">
      <pane ySplit="2" topLeftCell="A14" activePane="bottomLeft" state="frozen"/>
      <selection pane="bottomLeft" activeCell="AK17" sqref="AK17"/>
      <selection activeCell="A12" sqref="A12"/>
    </sheetView>
  </sheetViews>
  <sheetFormatPr defaultColWidth="9.140625" defaultRowHeight="12.75"/>
  <cols>
    <col min="1" max="2" width="2.42578125" style="2" customWidth="1"/>
    <col min="3" max="3" width="27" style="48" customWidth="1"/>
    <col min="4" max="4" width="34.28515625" style="2" customWidth="1"/>
    <col min="5" max="5" width="28.42578125" style="2" customWidth="1"/>
    <col min="6" max="6" width="42.85546875" style="2" customWidth="1"/>
    <col min="7" max="7" width="12.85546875" style="48" bestFit="1" customWidth="1"/>
    <col min="8" max="8" width="54.5703125" style="2" customWidth="1"/>
    <col min="9" max="9" width="21.140625" style="48" customWidth="1"/>
    <col min="10" max="10" width="33.140625" style="90" customWidth="1"/>
    <col min="11" max="11" width="27.7109375" style="2" customWidth="1"/>
    <col min="12" max="12" width="12.5703125" style="48" bestFit="1" customWidth="1"/>
    <col min="13" max="13" width="11.85546875" style="111" customWidth="1"/>
    <col min="14" max="14" width="12.28515625" style="48" customWidth="1"/>
    <col min="15" max="15" width="13.7109375" style="48" customWidth="1"/>
    <col min="16" max="16" width="18.7109375" style="2" customWidth="1"/>
    <col min="17" max="17" width="12.85546875" style="48" customWidth="1"/>
    <col min="18" max="18" width="12.7109375" style="48" customWidth="1"/>
    <col min="19" max="19" width="10.7109375" style="48" customWidth="1"/>
    <col min="20" max="20" width="7.140625" style="48" customWidth="1"/>
    <col min="21" max="21" width="11.7109375" style="48" customWidth="1"/>
    <col min="22" max="22" width="17.7109375" style="48" customWidth="1"/>
    <col min="23" max="23" width="16" style="48" customWidth="1"/>
    <col min="24" max="24" width="17" style="48" bestFit="1" customWidth="1"/>
    <col min="25" max="25" width="4.85546875" style="2" customWidth="1"/>
    <col min="26" max="26" width="26.28515625" style="2" hidden="1" customWidth="1"/>
    <col min="27" max="27" width="52.28515625" style="2" hidden="1" customWidth="1"/>
    <col min="28" max="28" width="28" style="2" hidden="1" customWidth="1"/>
    <col min="29" max="29" width="27.5703125" style="2" hidden="1" customWidth="1"/>
    <col min="30" max="30" width="22.7109375" style="2" hidden="1" customWidth="1"/>
    <col min="31" max="31" width="44.7109375" style="2" hidden="1" customWidth="1"/>
    <col min="32" max="32" width="187.7109375" style="2" customWidth="1"/>
    <col min="33" max="33" width="21.5703125" style="48" customWidth="1"/>
    <col min="34" max="34" width="18.140625" style="2" customWidth="1"/>
    <col min="35" max="35" width="59.7109375" style="2" customWidth="1"/>
    <col min="36" max="36" width="66.5703125" style="2" customWidth="1"/>
    <col min="37" max="37" width="49" style="2" customWidth="1"/>
    <col min="38" max="38" width="81" style="2" customWidth="1"/>
    <col min="39" max="39" width="27.28515625" style="48" customWidth="1"/>
    <col min="40" max="253" width="9.140625" style="2"/>
    <col min="254" max="254" width="2.42578125" style="2" customWidth="1"/>
    <col min="255" max="255" width="2.140625" style="2" customWidth="1"/>
    <col min="256" max="269" width="27" style="2" customWidth="1"/>
    <col min="270" max="270" width="24.85546875" style="2" customWidth="1"/>
    <col min="271" max="273" width="27" style="2" customWidth="1"/>
    <col min="274" max="276" width="18" style="2" customWidth="1"/>
    <col min="277" max="277" width="4.85546875" style="2" customWidth="1"/>
    <col min="278" max="278" width="10.85546875" style="2" customWidth="1"/>
    <col min="279" max="279" width="10.42578125" style="2" customWidth="1"/>
    <col min="280" max="280" width="28" style="2" customWidth="1"/>
    <col min="281" max="281" width="27.5703125" style="2" customWidth="1"/>
    <col min="282" max="282" width="10.42578125" style="2" bestFit="1" customWidth="1"/>
    <col min="283" max="283" width="9.140625" style="2"/>
    <col min="284" max="284" width="27.140625" style="2" customWidth="1"/>
    <col min="285" max="285" width="21.5703125" style="2" customWidth="1"/>
    <col min="286" max="286" width="18.140625" style="2" customWidth="1"/>
    <col min="287" max="509" width="9.140625" style="2"/>
    <col min="510" max="510" width="2.42578125" style="2" customWidth="1"/>
    <col min="511" max="511" width="2.140625" style="2" customWidth="1"/>
    <col min="512" max="525" width="27" style="2" customWidth="1"/>
    <col min="526" max="526" width="24.85546875" style="2" customWidth="1"/>
    <col min="527" max="529" width="27" style="2" customWidth="1"/>
    <col min="530" max="532" width="18" style="2" customWidth="1"/>
    <col min="533" max="533" width="4.85546875" style="2" customWidth="1"/>
    <col min="534" max="534" width="10.85546875" style="2" customWidth="1"/>
    <col min="535" max="535" width="10.42578125" style="2" customWidth="1"/>
    <col min="536" max="536" width="28" style="2" customWidth="1"/>
    <col min="537" max="537" width="27.5703125" style="2" customWidth="1"/>
    <col min="538" max="538" width="10.42578125" style="2" bestFit="1" customWidth="1"/>
    <col min="539" max="539" width="9.140625" style="2"/>
    <col min="540" max="540" width="27.140625" style="2" customWidth="1"/>
    <col min="541" max="541" width="21.5703125" style="2" customWidth="1"/>
    <col min="542" max="542" width="18.140625" style="2" customWidth="1"/>
    <col min="543" max="765" width="9.140625" style="2"/>
    <col min="766" max="766" width="2.42578125" style="2" customWidth="1"/>
    <col min="767" max="767" width="2.140625" style="2" customWidth="1"/>
    <col min="768" max="781" width="27" style="2" customWidth="1"/>
    <col min="782" max="782" width="24.85546875" style="2" customWidth="1"/>
    <col min="783" max="785" width="27" style="2" customWidth="1"/>
    <col min="786" max="788" width="18" style="2" customWidth="1"/>
    <col min="789" max="789" width="4.85546875" style="2" customWidth="1"/>
    <col min="790" max="790" width="10.85546875" style="2" customWidth="1"/>
    <col min="791" max="791" width="10.42578125" style="2" customWidth="1"/>
    <col min="792" max="792" width="28" style="2" customWidth="1"/>
    <col min="793" max="793" width="27.5703125" style="2" customWidth="1"/>
    <col min="794" max="794" width="10.42578125" style="2" bestFit="1" customWidth="1"/>
    <col min="795" max="795" width="9.140625" style="2"/>
    <col min="796" max="796" width="27.140625" style="2" customWidth="1"/>
    <col min="797" max="797" width="21.5703125" style="2" customWidth="1"/>
    <col min="798" max="798" width="18.140625" style="2" customWidth="1"/>
    <col min="799" max="1021" width="9.140625" style="2"/>
    <col min="1022" max="1022" width="2.42578125" style="2" customWidth="1"/>
    <col min="1023" max="1023" width="2.140625" style="2" customWidth="1"/>
    <col min="1024" max="1037" width="27" style="2" customWidth="1"/>
    <col min="1038" max="1038" width="24.85546875" style="2" customWidth="1"/>
    <col min="1039" max="1041" width="27" style="2" customWidth="1"/>
    <col min="1042" max="1044" width="18" style="2" customWidth="1"/>
    <col min="1045" max="1045" width="4.85546875" style="2" customWidth="1"/>
    <col min="1046" max="1046" width="10.85546875" style="2" customWidth="1"/>
    <col min="1047" max="1047" width="10.42578125" style="2" customWidth="1"/>
    <col min="1048" max="1048" width="28" style="2" customWidth="1"/>
    <col min="1049" max="1049" width="27.5703125" style="2" customWidth="1"/>
    <col min="1050" max="1050" width="10.42578125" style="2" bestFit="1" customWidth="1"/>
    <col min="1051" max="1051" width="9.140625" style="2"/>
    <col min="1052" max="1052" width="27.140625" style="2" customWidth="1"/>
    <col min="1053" max="1053" width="21.5703125" style="2" customWidth="1"/>
    <col min="1054" max="1054" width="18.140625" style="2" customWidth="1"/>
    <col min="1055" max="1277" width="9.140625" style="2"/>
    <col min="1278" max="1278" width="2.42578125" style="2" customWidth="1"/>
    <col min="1279" max="1279" width="2.140625" style="2" customWidth="1"/>
    <col min="1280" max="1293" width="27" style="2" customWidth="1"/>
    <col min="1294" max="1294" width="24.85546875" style="2" customWidth="1"/>
    <col min="1295" max="1297" width="27" style="2" customWidth="1"/>
    <col min="1298" max="1300" width="18" style="2" customWidth="1"/>
    <col min="1301" max="1301" width="4.85546875" style="2" customWidth="1"/>
    <col min="1302" max="1302" width="10.85546875" style="2" customWidth="1"/>
    <col min="1303" max="1303" width="10.42578125" style="2" customWidth="1"/>
    <col min="1304" max="1304" width="28" style="2" customWidth="1"/>
    <col min="1305" max="1305" width="27.5703125" style="2" customWidth="1"/>
    <col min="1306" max="1306" width="10.42578125" style="2" bestFit="1" customWidth="1"/>
    <col min="1307" max="1307" width="9.140625" style="2"/>
    <col min="1308" max="1308" width="27.140625" style="2" customWidth="1"/>
    <col min="1309" max="1309" width="21.5703125" style="2" customWidth="1"/>
    <col min="1310" max="1310" width="18.140625" style="2" customWidth="1"/>
    <col min="1311" max="1533" width="9.140625" style="2"/>
    <col min="1534" max="1534" width="2.42578125" style="2" customWidth="1"/>
    <col min="1535" max="1535" width="2.140625" style="2" customWidth="1"/>
    <col min="1536" max="1549" width="27" style="2" customWidth="1"/>
    <col min="1550" max="1550" width="24.85546875" style="2" customWidth="1"/>
    <col min="1551" max="1553" width="27" style="2" customWidth="1"/>
    <col min="1554" max="1556" width="18" style="2" customWidth="1"/>
    <col min="1557" max="1557" width="4.85546875" style="2" customWidth="1"/>
    <col min="1558" max="1558" width="10.85546875" style="2" customWidth="1"/>
    <col min="1559" max="1559" width="10.42578125" style="2" customWidth="1"/>
    <col min="1560" max="1560" width="28" style="2" customWidth="1"/>
    <col min="1561" max="1561" width="27.5703125" style="2" customWidth="1"/>
    <col min="1562" max="1562" width="10.42578125" style="2" bestFit="1" customWidth="1"/>
    <col min="1563" max="1563" width="9.140625" style="2"/>
    <col min="1564" max="1564" width="27.140625" style="2" customWidth="1"/>
    <col min="1565" max="1565" width="21.5703125" style="2" customWidth="1"/>
    <col min="1566" max="1566" width="18.140625" style="2" customWidth="1"/>
    <col min="1567" max="1789" width="9.140625" style="2"/>
    <col min="1790" max="1790" width="2.42578125" style="2" customWidth="1"/>
    <col min="1791" max="1791" width="2.140625" style="2" customWidth="1"/>
    <col min="1792" max="1805" width="27" style="2" customWidth="1"/>
    <col min="1806" max="1806" width="24.85546875" style="2" customWidth="1"/>
    <col min="1807" max="1809" width="27" style="2" customWidth="1"/>
    <col min="1810" max="1812" width="18" style="2" customWidth="1"/>
    <col min="1813" max="1813" width="4.85546875" style="2" customWidth="1"/>
    <col min="1814" max="1814" width="10.85546875" style="2" customWidth="1"/>
    <col min="1815" max="1815" width="10.42578125" style="2" customWidth="1"/>
    <col min="1816" max="1816" width="28" style="2" customWidth="1"/>
    <col min="1817" max="1817" width="27.5703125" style="2" customWidth="1"/>
    <col min="1818" max="1818" width="10.42578125" style="2" bestFit="1" customWidth="1"/>
    <col min="1819" max="1819" width="9.140625" style="2"/>
    <col min="1820" max="1820" width="27.140625" style="2" customWidth="1"/>
    <col min="1821" max="1821" width="21.5703125" style="2" customWidth="1"/>
    <col min="1822" max="1822" width="18.140625" style="2" customWidth="1"/>
    <col min="1823" max="2045" width="9.140625" style="2"/>
    <col min="2046" max="2046" width="2.42578125" style="2" customWidth="1"/>
    <col min="2047" max="2047" width="2.140625" style="2" customWidth="1"/>
    <col min="2048" max="2061" width="27" style="2" customWidth="1"/>
    <col min="2062" max="2062" width="24.85546875" style="2" customWidth="1"/>
    <col min="2063" max="2065" width="27" style="2" customWidth="1"/>
    <col min="2066" max="2068" width="18" style="2" customWidth="1"/>
    <col min="2069" max="2069" width="4.85546875" style="2" customWidth="1"/>
    <col min="2070" max="2070" width="10.85546875" style="2" customWidth="1"/>
    <col min="2071" max="2071" width="10.42578125" style="2" customWidth="1"/>
    <col min="2072" max="2072" width="28" style="2" customWidth="1"/>
    <col min="2073" max="2073" width="27.5703125" style="2" customWidth="1"/>
    <col min="2074" max="2074" width="10.42578125" style="2" bestFit="1" customWidth="1"/>
    <col min="2075" max="2075" width="9.140625" style="2"/>
    <col min="2076" max="2076" width="27.140625" style="2" customWidth="1"/>
    <col min="2077" max="2077" width="21.5703125" style="2" customWidth="1"/>
    <col min="2078" max="2078" width="18.140625" style="2" customWidth="1"/>
    <col min="2079" max="2301" width="9.140625" style="2"/>
    <col min="2302" max="2302" width="2.42578125" style="2" customWidth="1"/>
    <col min="2303" max="2303" width="2.140625" style="2" customWidth="1"/>
    <col min="2304" max="2317" width="27" style="2" customWidth="1"/>
    <col min="2318" max="2318" width="24.85546875" style="2" customWidth="1"/>
    <col min="2319" max="2321" width="27" style="2" customWidth="1"/>
    <col min="2322" max="2324" width="18" style="2" customWidth="1"/>
    <col min="2325" max="2325" width="4.85546875" style="2" customWidth="1"/>
    <col min="2326" max="2326" width="10.85546875" style="2" customWidth="1"/>
    <col min="2327" max="2327" width="10.42578125" style="2" customWidth="1"/>
    <col min="2328" max="2328" width="28" style="2" customWidth="1"/>
    <col min="2329" max="2329" width="27.5703125" style="2" customWidth="1"/>
    <col min="2330" max="2330" width="10.42578125" style="2" bestFit="1" customWidth="1"/>
    <col min="2331" max="2331" width="9.140625" style="2"/>
    <col min="2332" max="2332" width="27.140625" style="2" customWidth="1"/>
    <col min="2333" max="2333" width="21.5703125" style="2" customWidth="1"/>
    <col min="2334" max="2334" width="18.140625" style="2" customWidth="1"/>
    <col min="2335" max="2557" width="9.140625" style="2"/>
    <col min="2558" max="2558" width="2.42578125" style="2" customWidth="1"/>
    <col min="2559" max="2559" width="2.140625" style="2" customWidth="1"/>
    <col min="2560" max="2573" width="27" style="2" customWidth="1"/>
    <col min="2574" max="2574" width="24.85546875" style="2" customWidth="1"/>
    <col min="2575" max="2577" width="27" style="2" customWidth="1"/>
    <col min="2578" max="2580" width="18" style="2" customWidth="1"/>
    <col min="2581" max="2581" width="4.85546875" style="2" customWidth="1"/>
    <col min="2582" max="2582" width="10.85546875" style="2" customWidth="1"/>
    <col min="2583" max="2583" width="10.42578125" style="2" customWidth="1"/>
    <col min="2584" max="2584" width="28" style="2" customWidth="1"/>
    <col min="2585" max="2585" width="27.5703125" style="2" customWidth="1"/>
    <col min="2586" max="2586" width="10.42578125" style="2" bestFit="1" customWidth="1"/>
    <col min="2587" max="2587" width="9.140625" style="2"/>
    <col min="2588" max="2588" width="27.140625" style="2" customWidth="1"/>
    <col min="2589" max="2589" width="21.5703125" style="2" customWidth="1"/>
    <col min="2590" max="2590" width="18.140625" style="2" customWidth="1"/>
    <col min="2591" max="2813" width="9.140625" style="2"/>
    <col min="2814" max="2814" width="2.42578125" style="2" customWidth="1"/>
    <col min="2815" max="2815" width="2.140625" style="2" customWidth="1"/>
    <col min="2816" max="2829" width="27" style="2" customWidth="1"/>
    <col min="2830" max="2830" width="24.85546875" style="2" customWidth="1"/>
    <col min="2831" max="2833" width="27" style="2" customWidth="1"/>
    <col min="2834" max="2836" width="18" style="2" customWidth="1"/>
    <col min="2837" max="2837" width="4.85546875" style="2" customWidth="1"/>
    <col min="2838" max="2838" width="10.85546875" style="2" customWidth="1"/>
    <col min="2839" max="2839" width="10.42578125" style="2" customWidth="1"/>
    <col min="2840" max="2840" width="28" style="2" customWidth="1"/>
    <col min="2841" max="2841" width="27.5703125" style="2" customWidth="1"/>
    <col min="2842" max="2842" width="10.42578125" style="2" bestFit="1" customWidth="1"/>
    <col min="2843" max="2843" width="9.140625" style="2"/>
    <col min="2844" max="2844" width="27.140625" style="2" customWidth="1"/>
    <col min="2845" max="2845" width="21.5703125" style="2" customWidth="1"/>
    <col min="2846" max="2846" width="18.140625" style="2" customWidth="1"/>
    <col min="2847" max="3069" width="9.140625" style="2"/>
    <col min="3070" max="3070" width="2.42578125" style="2" customWidth="1"/>
    <col min="3071" max="3071" width="2.140625" style="2" customWidth="1"/>
    <col min="3072" max="3085" width="27" style="2" customWidth="1"/>
    <col min="3086" max="3086" width="24.85546875" style="2" customWidth="1"/>
    <col min="3087" max="3089" width="27" style="2" customWidth="1"/>
    <col min="3090" max="3092" width="18" style="2" customWidth="1"/>
    <col min="3093" max="3093" width="4.85546875" style="2" customWidth="1"/>
    <col min="3094" max="3094" width="10.85546875" style="2" customWidth="1"/>
    <col min="3095" max="3095" width="10.42578125" style="2" customWidth="1"/>
    <col min="3096" max="3096" width="28" style="2" customWidth="1"/>
    <col min="3097" max="3097" width="27.5703125" style="2" customWidth="1"/>
    <col min="3098" max="3098" width="10.42578125" style="2" bestFit="1" customWidth="1"/>
    <col min="3099" max="3099" width="9.140625" style="2"/>
    <col min="3100" max="3100" width="27.140625" style="2" customWidth="1"/>
    <col min="3101" max="3101" width="21.5703125" style="2" customWidth="1"/>
    <col min="3102" max="3102" width="18.140625" style="2" customWidth="1"/>
    <col min="3103" max="3325" width="9.140625" style="2"/>
    <col min="3326" max="3326" width="2.42578125" style="2" customWidth="1"/>
    <col min="3327" max="3327" width="2.140625" style="2" customWidth="1"/>
    <col min="3328" max="3341" width="27" style="2" customWidth="1"/>
    <col min="3342" max="3342" width="24.85546875" style="2" customWidth="1"/>
    <col min="3343" max="3345" width="27" style="2" customWidth="1"/>
    <col min="3346" max="3348" width="18" style="2" customWidth="1"/>
    <col min="3349" max="3349" width="4.85546875" style="2" customWidth="1"/>
    <col min="3350" max="3350" width="10.85546875" style="2" customWidth="1"/>
    <col min="3351" max="3351" width="10.42578125" style="2" customWidth="1"/>
    <col min="3352" max="3352" width="28" style="2" customWidth="1"/>
    <col min="3353" max="3353" width="27.5703125" style="2" customWidth="1"/>
    <col min="3354" max="3354" width="10.42578125" style="2" bestFit="1" customWidth="1"/>
    <col min="3355" max="3355" width="9.140625" style="2"/>
    <col min="3356" max="3356" width="27.140625" style="2" customWidth="1"/>
    <col min="3357" max="3357" width="21.5703125" style="2" customWidth="1"/>
    <col min="3358" max="3358" width="18.140625" style="2" customWidth="1"/>
    <col min="3359" max="3581" width="9.140625" style="2"/>
    <col min="3582" max="3582" width="2.42578125" style="2" customWidth="1"/>
    <col min="3583" max="3583" width="2.140625" style="2" customWidth="1"/>
    <col min="3584" max="3597" width="27" style="2" customWidth="1"/>
    <col min="3598" max="3598" width="24.85546875" style="2" customWidth="1"/>
    <col min="3599" max="3601" width="27" style="2" customWidth="1"/>
    <col min="3602" max="3604" width="18" style="2" customWidth="1"/>
    <col min="3605" max="3605" width="4.85546875" style="2" customWidth="1"/>
    <col min="3606" max="3606" width="10.85546875" style="2" customWidth="1"/>
    <col min="3607" max="3607" width="10.42578125" style="2" customWidth="1"/>
    <col min="3608" max="3608" width="28" style="2" customWidth="1"/>
    <col min="3609" max="3609" width="27.5703125" style="2" customWidth="1"/>
    <col min="3610" max="3610" width="10.42578125" style="2" bestFit="1" customWidth="1"/>
    <col min="3611" max="3611" width="9.140625" style="2"/>
    <col min="3612" max="3612" width="27.140625" style="2" customWidth="1"/>
    <col min="3613" max="3613" width="21.5703125" style="2" customWidth="1"/>
    <col min="3614" max="3614" width="18.140625" style="2" customWidth="1"/>
    <col min="3615" max="3837" width="9.140625" style="2"/>
    <col min="3838" max="3838" width="2.42578125" style="2" customWidth="1"/>
    <col min="3839" max="3839" width="2.140625" style="2" customWidth="1"/>
    <col min="3840" max="3853" width="27" style="2" customWidth="1"/>
    <col min="3854" max="3854" width="24.85546875" style="2" customWidth="1"/>
    <col min="3855" max="3857" width="27" style="2" customWidth="1"/>
    <col min="3858" max="3860" width="18" style="2" customWidth="1"/>
    <col min="3861" max="3861" width="4.85546875" style="2" customWidth="1"/>
    <col min="3862" max="3862" width="10.85546875" style="2" customWidth="1"/>
    <col min="3863" max="3863" width="10.42578125" style="2" customWidth="1"/>
    <col min="3864" max="3864" width="28" style="2" customWidth="1"/>
    <col min="3865" max="3865" width="27.5703125" style="2" customWidth="1"/>
    <col min="3866" max="3866" width="10.42578125" style="2" bestFit="1" customWidth="1"/>
    <col min="3867" max="3867" width="9.140625" style="2"/>
    <col min="3868" max="3868" width="27.140625" style="2" customWidth="1"/>
    <col min="3869" max="3869" width="21.5703125" style="2" customWidth="1"/>
    <col min="3870" max="3870" width="18.140625" style="2" customWidth="1"/>
    <col min="3871" max="4093" width="9.140625" style="2"/>
    <col min="4094" max="4094" width="2.42578125" style="2" customWidth="1"/>
    <col min="4095" max="4095" width="2.140625" style="2" customWidth="1"/>
    <col min="4096" max="4109" width="27" style="2" customWidth="1"/>
    <col min="4110" max="4110" width="24.85546875" style="2" customWidth="1"/>
    <col min="4111" max="4113" width="27" style="2" customWidth="1"/>
    <col min="4114" max="4116" width="18" style="2" customWidth="1"/>
    <col min="4117" max="4117" width="4.85546875" style="2" customWidth="1"/>
    <col min="4118" max="4118" width="10.85546875" style="2" customWidth="1"/>
    <col min="4119" max="4119" width="10.42578125" style="2" customWidth="1"/>
    <col min="4120" max="4120" width="28" style="2" customWidth="1"/>
    <col min="4121" max="4121" width="27.5703125" style="2" customWidth="1"/>
    <col min="4122" max="4122" width="10.42578125" style="2" bestFit="1" customWidth="1"/>
    <col min="4123" max="4123" width="9.140625" style="2"/>
    <col min="4124" max="4124" width="27.140625" style="2" customWidth="1"/>
    <col min="4125" max="4125" width="21.5703125" style="2" customWidth="1"/>
    <col min="4126" max="4126" width="18.140625" style="2" customWidth="1"/>
    <col min="4127" max="4349" width="9.140625" style="2"/>
    <col min="4350" max="4350" width="2.42578125" style="2" customWidth="1"/>
    <col min="4351" max="4351" width="2.140625" style="2" customWidth="1"/>
    <col min="4352" max="4365" width="27" style="2" customWidth="1"/>
    <col min="4366" max="4366" width="24.85546875" style="2" customWidth="1"/>
    <col min="4367" max="4369" width="27" style="2" customWidth="1"/>
    <col min="4370" max="4372" width="18" style="2" customWidth="1"/>
    <col min="4373" max="4373" width="4.85546875" style="2" customWidth="1"/>
    <col min="4374" max="4374" width="10.85546875" style="2" customWidth="1"/>
    <col min="4375" max="4375" width="10.42578125" style="2" customWidth="1"/>
    <col min="4376" max="4376" width="28" style="2" customWidth="1"/>
    <col min="4377" max="4377" width="27.5703125" style="2" customWidth="1"/>
    <col min="4378" max="4378" width="10.42578125" style="2" bestFit="1" customWidth="1"/>
    <col min="4379" max="4379" width="9.140625" style="2"/>
    <col min="4380" max="4380" width="27.140625" style="2" customWidth="1"/>
    <col min="4381" max="4381" width="21.5703125" style="2" customWidth="1"/>
    <col min="4382" max="4382" width="18.140625" style="2" customWidth="1"/>
    <col min="4383" max="4605" width="9.140625" style="2"/>
    <col min="4606" max="4606" width="2.42578125" style="2" customWidth="1"/>
    <col min="4607" max="4607" width="2.140625" style="2" customWidth="1"/>
    <col min="4608" max="4621" width="27" style="2" customWidth="1"/>
    <col min="4622" max="4622" width="24.85546875" style="2" customWidth="1"/>
    <col min="4623" max="4625" width="27" style="2" customWidth="1"/>
    <col min="4626" max="4628" width="18" style="2" customWidth="1"/>
    <col min="4629" max="4629" width="4.85546875" style="2" customWidth="1"/>
    <col min="4630" max="4630" width="10.85546875" style="2" customWidth="1"/>
    <col min="4631" max="4631" width="10.42578125" style="2" customWidth="1"/>
    <col min="4632" max="4632" width="28" style="2" customWidth="1"/>
    <col min="4633" max="4633" width="27.5703125" style="2" customWidth="1"/>
    <col min="4634" max="4634" width="10.42578125" style="2" bestFit="1" customWidth="1"/>
    <col min="4635" max="4635" width="9.140625" style="2"/>
    <col min="4636" max="4636" width="27.140625" style="2" customWidth="1"/>
    <col min="4637" max="4637" width="21.5703125" style="2" customWidth="1"/>
    <col min="4638" max="4638" width="18.140625" style="2" customWidth="1"/>
    <col min="4639" max="4861" width="9.140625" style="2"/>
    <col min="4862" max="4862" width="2.42578125" style="2" customWidth="1"/>
    <col min="4863" max="4863" width="2.140625" style="2" customWidth="1"/>
    <col min="4864" max="4877" width="27" style="2" customWidth="1"/>
    <col min="4878" max="4878" width="24.85546875" style="2" customWidth="1"/>
    <col min="4879" max="4881" width="27" style="2" customWidth="1"/>
    <col min="4882" max="4884" width="18" style="2" customWidth="1"/>
    <col min="4885" max="4885" width="4.85546875" style="2" customWidth="1"/>
    <col min="4886" max="4886" width="10.85546875" style="2" customWidth="1"/>
    <col min="4887" max="4887" width="10.42578125" style="2" customWidth="1"/>
    <col min="4888" max="4888" width="28" style="2" customWidth="1"/>
    <col min="4889" max="4889" width="27.5703125" style="2" customWidth="1"/>
    <col min="4890" max="4890" width="10.42578125" style="2" bestFit="1" customWidth="1"/>
    <col min="4891" max="4891" width="9.140625" style="2"/>
    <col min="4892" max="4892" width="27.140625" style="2" customWidth="1"/>
    <col min="4893" max="4893" width="21.5703125" style="2" customWidth="1"/>
    <col min="4894" max="4894" width="18.140625" style="2" customWidth="1"/>
    <col min="4895" max="5117" width="9.140625" style="2"/>
    <col min="5118" max="5118" width="2.42578125" style="2" customWidth="1"/>
    <col min="5119" max="5119" width="2.140625" style="2" customWidth="1"/>
    <col min="5120" max="5133" width="27" style="2" customWidth="1"/>
    <col min="5134" max="5134" width="24.85546875" style="2" customWidth="1"/>
    <col min="5135" max="5137" width="27" style="2" customWidth="1"/>
    <col min="5138" max="5140" width="18" style="2" customWidth="1"/>
    <col min="5141" max="5141" width="4.85546875" style="2" customWidth="1"/>
    <col min="5142" max="5142" width="10.85546875" style="2" customWidth="1"/>
    <col min="5143" max="5143" width="10.42578125" style="2" customWidth="1"/>
    <col min="5144" max="5144" width="28" style="2" customWidth="1"/>
    <col min="5145" max="5145" width="27.5703125" style="2" customWidth="1"/>
    <col min="5146" max="5146" width="10.42578125" style="2" bestFit="1" customWidth="1"/>
    <col min="5147" max="5147" width="9.140625" style="2"/>
    <col min="5148" max="5148" width="27.140625" style="2" customWidth="1"/>
    <col min="5149" max="5149" width="21.5703125" style="2" customWidth="1"/>
    <col min="5150" max="5150" width="18.140625" style="2" customWidth="1"/>
    <col min="5151" max="5373" width="9.140625" style="2"/>
    <col min="5374" max="5374" width="2.42578125" style="2" customWidth="1"/>
    <col min="5375" max="5375" width="2.140625" style="2" customWidth="1"/>
    <col min="5376" max="5389" width="27" style="2" customWidth="1"/>
    <col min="5390" max="5390" width="24.85546875" style="2" customWidth="1"/>
    <col min="5391" max="5393" width="27" style="2" customWidth="1"/>
    <col min="5394" max="5396" width="18" style="2" customWidth="1"/>
    <col min="5397" max="5397" width="4.85546875" style="2" customWidth="1"/>
    <col min="5398" max="5398" width="10.85546875" style="2" customWidth="1"/>
    <col min="5399" max="5399" width="10.42578125" style="2" customWidth="1"/>
    <col min="5400" max="5400" width="28" style="2" customWidth="1"/>
    <col min="5401" max="5401" width="27.5703125" style="2" customWidth="1"/>
    <col min="5402" max="5402" width="10.42578125" style="2" bestFit="1" customWidth="1"/>
    <col min="5403" max="5403" width="9.140625" style="2"/>
    <col min="5404" max="5404" width="27.140625" style="2" customWidth="1"/>
    <col min="5405" max="5405" width="21.5703125" style="2" customWidth="1"/>
    <col min="5406" max="5406" width="18.140625" style="2" customWidth="1"/>
    <col min="5407" max="5629" width="9.140625" style="2"/>
    <col min="5630" max="5630" width="2.42578125" style="2" customWidth="1"/>
    <col min="5631" max="5631" width="2.140625" style="2" customWidth="1"/>
    <col min="5632" max="5645" width="27" style="2" customWidth="1"/>
    <col min="5646" max="5646" width="24.85546875" style="2" customWidth="1"/>
    <col min="5647" max="5649" width="27" style="2" customWidth="1"/>
    <col min="5650" max="5652" width="18" style="2" customWidth="1"/>
    <col min="5653" max="5653" width="4.85546875" style="2" customWidth="1"/>
    <col min="5654" max="5654" width="10.85546875" style="2" customWidth="1"/>
    <col min="5655" max="5655" width="10.42578125" style="2" customWidth="1"/>
    <col min="5656" max="5656" width="28" style="2" customWidth="1"/>
    <col min="5657" max="5657" width="27.5703125" style="2" customWidth="1"/>
    <col min="5658" max="5658" width="10.42578125" style="2" bestFit="1" customWidth="1"/>
    <col min="5659" max="5659" width="9.140625" style="2"/>
    <col min="5660" max="5660" width="27.140625" style="2" customWidth="1"/>
    <col min="5661" max="5661" width="21.5703125" style="2" customWidth="1"/>
    <col min="5662" max="5662" width="18.140625" style="2" customWidth="1"/>
    <col min="5663" max="5885" width="9.140625" style="2"/>
    <col min="5886" max="5886" width="2.42578125" style="2" customWidth="1"/>
    <col min="5887" max="5887" width="2.140625" style="2" customWidth="1"/>
    <col min="5888" max="5901" width="27" style="2" customWidth="1"/>
    <col min="5902" max="5902" width="24.85546875" style="2" customWidth="1"/>
    <col min="5903" max="5905" width="27" style="2" customWidth="1"/>
    <col min="5906" max="5908" width="18" style="2" customWidth="1"/>
    <col min="5909" max="5909" width="4.85546875" style="2" customWidth="1"/>
    <col min="5910" max="5910" width="10.85546875" style="2" customWidth="1"/>
    <col min="5911" max="5911" width="10.42578125" style="2" customWidth="1"/>
    <col min="5912" max="5912" width="28" style="2" customWidth="1"/>
    <col min="5913" max="5913" width="27.5703125" style="2" customWidth="1"/>
    <col min="5914" max="5914" width="10.42578125" style="2" bestFit="1" customWidth="1"/>
    <col min="5915" max="5915" width="9.140625" style="2"/>
    <col min="5916" max="5916" width="27.140625" style="2" customWidth="1"/>
    <col min="5917" max="5917" width="21.5703125" style="2" customWidth="1"/>
    <col min="5918" max="5918" width="18.140625" style="2" customWidth="1"/>
    <col min="5919" max="6141" width="9.140625" style="2"/>
    <col min="6142" max="6142" width="2.42578125" style="2" customWidth="1"/>
    <col min="6143" max="6143" width="2.140625" style="2" customWidth="1"/>
    <col min="6144" max="6157" width="27" style="2" customWidth="1"/>
    <col min="6158" max="6158" width="24.85546875" style="2" customWidth="1"/>
    <col min="6159" max="6161" width="27" style="2" customWidth="1"/>
    <col min="6162" max="6164" width="18" style="2" customWidth="1"/>
    <col min="6165" max="6165" width="4.85546875" style="2" customWidth="1"/>
    <col min="6166" max="6166" width="10.85546875" style="2" customWidth="1"/>
    <col min="6167" max="6167" width="10.42578125" style="2" customWidth="1"/>
    <col min="6168" max="6168" width="28" style="2" customWidth="1"/>
    <col min="6169" max="6169" width="27.5703125" style="2" customWidth="1"/>
    <col min="6170" max="6170" width="10.42578125" style="2" bestFit="1" customWidth="1"/>
    <col min="6171" max="6171" width="9.140625" style="2"/>
    <col min="6172" max="6172" width="27.140625" style="2" customWidth="1"/>
    <col min="6173" max="6173" width="21.5703125" style="2" customWidth="1"/>
    <col min="6174" max="6174" width="18.140625" style="2" customWidth="1"/>
    <col min="6175" max="6397" width="9.140625" style="2"/>
    <col min="6398" max="6398" width="2.42578125" style="2" customWidth="1"/>
    <col min="6399" max="6399" width="2.140625" style="2" customWidth="1"/>
    <col min="6400" max="6413" width="27" style="2" customWidth="1"/>
    <col min="6414" max="6414" width="24.85546875" style="2" customWidth="1"/>
    <col min="6415" max="6417" width="27" style="2" customWidth="1"/>
    <col min="6418" max="6420" width="18" style="2" customWidth="1"/>
    <col min="6421" max="6421" width="4.85546875" style="2" customWidth="1"/>
    <col min="6422" max="6422" width="10.85546875" style="2" customWidth="1"/>
    <col min="6423" max="6423" width="10.42578125" style="2" customWidth="1"/>
    <col min="6424" max="6424" width="28" style="2" customWidth="1"/>
    <col min="6425" max="6425" width="27.5703125" style="2" customWidth="1"/>
    <col min="6426" max="6426" width="10.42578125" style="2" bestFit="1" customWidth="1"/>
    <col min="6427" max="6427" width="9.140625" style="2"/>
    <col min="6428" max="6428" width="27.140625" style="2" customWidth="1"/>
    <col min="6429" max="6429" width="21.5703125" style="2" customWidth="1"/>
    <col min="6430" max="6430" width="18.140625" style="2" customWidth="1"/>
    <col min="6431" max="6653" width="9.140625" style="2"/>
    <col min="6654" max="6654" width="2.42578125" style="2" customWidth="1"/>
    <col min="6655" max="6655" width="2.140625" style="2" customWidth="1"/>
    <col min="6656" max="6669" width="27" style="2" customWidth="1"/>
    <col min="6670" max="6670" width="24.85546875" style="2" customWidth="1"/>
    <col min="6671" max="6673" width="27" style="2" customWidth="1"/>
    <col min="6674" max="6676" width="18" style="2" customWidth="1"/>
    <col min="6677" max="6677" width="4.85546875" style="2" customWidth="1"/>
    <col min="6678" max="6678" width="10.85546875" style="2" customWidth="1"/>
    <col min="6679" max="6679" width="10.42578125" style="2" customWidth="1"/>
    <col min="6680" max="6680" width="28" style="2" customWidth="1"/>
    <col min="6681" max="6681" width="27.5703125" style="2" customWidth="1"/>
    <col min="6682" max="6682" width="10.42578125" style="2" bestFit="1" customWidth="1"/>
    <col min="6683" max="6683" width="9.140625" style="2"/>
    <col min="6684" max="6684" width="27.140625" style="2" customWidth="1"/>
    <col min="6685" max="6685" width="21.5703125" style="2" customWidth="1"/>
    <col min="6686" max="6686" width="18.140625" style="2" customWidth="1"/>
    <col min="6687" max="6909" width="9.140625" style="2"/>
    <col min="6910" max="6910" width="2.42578125" style="2" customWidth="1"/>
    <col min="6911" max="6911" width="2.140625" style="2" customWidth="1"/>
    <col min="6912" max="6925" width="27" style="2" customWidth="1"/>
    <col min="6926" max="6926" width="24.85546875" style="2" customWidth="1"/>
    <col min="6927" max="6929" width="27" style="2" customWidth="1"/>
    <col min="6930" max="6932" width="18" style="2" customWidth="1"/>
    <col min="6933" max="6933" width="4.85546875" style="2" customWidth="1"/>
    <col min="6934" max="6934" width="10.85546875" style="2" customWidth="1"/>
    <col min="6935" max="6935" width="10.42578125" style="2" customWidth="1"/>
    <col min="6936" max="6936" width="28" style="2" customWidth="1"/>
    <col min="6937" max="6937" width="27.5703125" style="2" customWidth="1"/>
    <col min="6938" max="6938" width="10.42578125" style="2" bestFit="1" customWidth="1"/>
    <col min="6939" max="6939" width="9.140625" style="2"/>
    <col min="6940" max="6940" width="27.140625" style="2" customWidth="1"/>
    <col min="6941" max="6941" width="21.5703125" style="2" customWidth="1"/>
    <col min="6942" max="6942" width="18.140625" style="2" customWidth="1"/>
    <col min="6943" max="7165" width="9.140625" style="2"/>
    <col min="7166" max="7166" width="2.42578125" style="2" customWidth="1"/>
    <col min="7167" max="7167" width="2.140625" style="2" customWidth="1"/>
    <col min="7168" max="7181" width="27" style="2" customWidth="1"/>
    <col min="7182" max="7182" width="24.85546875" style="2" customWidth="1"/>
    <col min="7183" max="7185" width="27" style="2" customWidth="1"/>
    <col min="7186" max="7188" width="18" style="2" customWidth="1"/>
    <col min="7189" max="7189" width="4.85546875" style="2" customWidth="1"/>
    <col min="7190" max="7190" width="10.85546875" style="2" customWidth="1"/>
    <col min="7191" max="7191" width="10.42578125" style="2" customWidth="1"/>
    <col min="7192" max="7192" width="28" style="2" customWidth="1"/>
    <col min="7193" max="7193" width="27.5703125" style="2" customWidth="1"/>
    <col min="7194" max="7194" width="10.42578125" style="2" bestFit="1" customWidth="1"/>
    <col min="7195" max="7195" width="9.140625" style="2"/>
    <col min="7196" max="7196" width="27.140625" style="2" customWidth="1"/>
    <col min="7197" max="7197" width="21.5703125" style="2" customWidth="1"/>
    <col min="7198" max="7198" width="18.140625" style="2" customWidth="1"/>
    <col min="7199" max="7421" width="9.140625" style="2"/>
    <col min="7422" max="7422" width="2.42578125" style="2" customWidth="1"/>
    <col min="7423" max="7423" width="2.140625" style="2" customWidth="1"/>
    <col min="7424" max="7437" width="27" style="2" customWidth="1"/>
    <col min="7438" max="7438" width="24.85546875" style="2" customWidth="1"/>
    <col min="7439" max="7441" width="27" style="2" customWidth="1"/>
    <col min="7442" max="7444" width="18" style="2" customWidth="1"/>
    <col min="7445" max="7445" width="4.85546875" style="2" customWidth="1"/>
    <col min="7446" max="7446" width="10.85546875" style="2" customWidth="1"/>
    <col min="7447" max="7447" width="10.42578125" style="2" customWidth="1"/>
    <col min="7448" max="7448" width="28" style="2" customWidth="1"/>
    <col min="7449" max="7449" width="27.5703125" style="2" customWidth="1"/>
    <col min="7450" max="7450" width="10.42578125" style="2" bestFit="1" customWidth="1"/>
    <col min="7451" max="7451" width="9.140625" style="2"/>
    <col min="7452" max="7452" width="27.140625" style="2" customWidth="1"/>
    <col min="7453" max="7453" width="21.5703125" style="2" customWidth="1"/>
    <col min="7454" max="7454" width="18.140625" style="2" customWidth="1"/>
    <col min="7455" max="7677" width="9.140625" style="2"/>
    <col min="7678" max="7678" width="2.42578125" style="2" customWidth="1"/>
    <col min="7679" max="7679" width="2.140625" style="2" customWidth="1"/>
    <col min="7680" max="7693" width="27" style="2" customWidth="1"/>
    <col min="7694" max="7694" width="24.85546875" style="2" customWidth="1"/>
    <col min="7695" max="7697" width="27" style="2" customWidth="1"/>
    <col min="7698" max="7700" width="18" style="2" customWidth="1"/>
    <col min="7701" max="7701" width="4.85546875" style="2" customWidth="1"/>
    <col min="7702" max="7702" width="10.85546875" style="2" customWidth="1"/>
    <col min="7703" max="7703" width="10.42578125" style="2" customWidth="1"/>
    <col min="7704" max="7704" width="28" style="2" customWidth="1"/>
    <col min="7705" max="7705" width="27.5703125" style="2" customWidth="1"/>
    <col min="7706" max="7706" width="10.42578125" style="2" bestFit="1" customWidth="1"/>
    <col min="7707" max="7707" width="9.140625" style="2"/>
    <col min="7708" max="7708" width="27.140625" style="2" customWidth="1"/>
    <col min="7709" max="7709" width="21.5703125" style="2" customWidth="1"/>
    <col min="7710" max="7710" width="18.140625" style="2" customWidth="1"/>
    <col min="7711" max="7933" width="9.140625" style="2"/>
    <col min="7934" max="7934" width="2.42578125" style="2" customWidth="1"/>
    <col min="7935" max="7935" width="2.140625" style="2" customWidth="1"/>
    <col min="7936" max="7949" width="27" style="2" customWidth="1"/>
    <col min="7950" max="7950" width="24.85546875" style="2" customWidth="1"/>
    <col min="7951" max="7953" width="27" style="2" customWidth="1"/>
    <col min="7954" max="7956" width="18" style="2" customWidth="1"/>
    <col min="7957" max="7957" width="4.85546875" style="2" customWidth="1"/>
    <col min="7958" max="7958" width="10.85546875" style="2" customWidth="1"/>
    <col min="7959" max="7959" width="10.42578125" style="2" customWidth="1"/>
    <col min="7960" max="7960" width="28" style="2" customWidth="1"/>
    <col min="7961" max="7961" width="27.5703125" style="2" customWidth="1"/>
    <col min="7962" max="7962" width="10.42578125" style="2" bestFit="1" customWidth="1"/>
    <col min="7963" max="7963" width="9.140625" style="2"/>
    <col min="7964" max="7964" width="27.140625" style="2" customWidth="1"/>
    <col min="7965" max="7965" width="21.5703125" style="2" customWidth="1"/>
    <col min="7966" max="7966" width="18.140625" style="2" customWidth="1"/>
    <col min="7967" max="8189" width="9.140625" style="2"/>
    <col min="8190" max="8190" width="2.42578125" style="2" customWidth="1"/>
    <col min="8191" max="8191" width="2.140625" style="2" customWidth="1"/>
    <col min="8192" max="8205" width="27" style="2" customWidth="1"/>
    <col min="8206" max="8206" width="24.85546875" style="2" customWidth="1"/>
    <col min="8207" max="8209" width="27" style="2" customWidth="1"/>
    <col min="8210" max="8212" width="18" style="2" customWidth="1"/>
    <col min="8213" max="8213" width="4.85546875" style="2" customWidth="1"/>
    <col min="8214" max="8214" width="10.85546875" style="2" customWidth="1"/>
    <col min="8215" max="8215" width="10.42578125" style="2" customWidth="1"/>
    <col min="8216" max="8216" width="28" style="2" customWidth="1"/>
    <col min="8217" max="8217" width="27.5703125" style="2" customWidth="1"/>
    <col min="8218" max="8218" width="10.42578125" style="2" bestFit="1" customWidth="1"/>
    <col min="8219" max="8219" width="9.140625" style="2"/>
    <col min="8220" max="8220" width="27.140625" style="2" customWidth="1"/>
    <col min="8221" max="8221" width="21.5703125" style="2" customWidth="1"/>
    <col min="8222" max="8222" width="18.140625" style="2" customWidth="1"/>
    <col min="8223" max="8445" width="9.140625" style="2"/>
    <col min="8446" max="8446" width="2.42578125" style="2" customWidth="1"/>
    <col min="8447" max="8447" width="2.140625" style="2" customWidth="1"/>
    <col min="8448" max="8461" width="27" style="2" customWidth="1"/>
    <col min="8462" max="8462" width="24.85546875" style="2" customWidth="1"/>
    <col min="8463" max="8465" width="27" style="2" customWidth="1"/>
    <col min="8466" max="8468" width="18" style="2" customWidth="1"/>
    <col min="8469" max="8469" width="4.85546875" style="2" customWidth="1"/>
    <col min="8470" max="8470" width="10.85546875" style="2" customWidth="1"/>
    <col min="8471" max="8471" width="10.42578125" style="2" customWidth="1"/>
    <col min="8472" max="8472" width="28" style="2" customWidth="1"/>
    <col min="8473" max="8473" width="27.5703125" style="2" customWidth="1"/>
    <col min="8474" max="8474" width="10.42578125" style="2" bestFit="1" customWidth="1"/>
    <col min="8475" max="8475" width="9.140625" style="2"/>
    <col min="8476" max="8476" width="27.140625" style="2" customWidth="1"/>
    <col min="8477" max="8477" width="21.5703125" style="2" customWidth="1"/>
    <col min="8478" max="8478" width="18.140625" style="2" customWidth="1"/>
    <col min="8479" max="8701" width="9.140625" style="2"/>
    <col min="8702" max="8702" width="2.42578125" style="2" customWidth="1"/>
    <col min="8703" max="8703" width="2.140625" style="2" customWidth="1"/>
    <col min="8704" max="8717" width="27" style="2" customWidth="1"/>
    <col min="8718" max="8718" width="24.85546875" style="2" customWidth="1"/>
    <col min="8719" max="8721" width="27" style="2" customWidth="1"/>
    <col min="8722" max="8724" width="18" style="2" customWidth="1"/>
    <col min="8725" max="8725" width="4.85546875" style="2" customWidth="1"/>
    <col min="8726" max="8726" width="10.85546875" style="2" customWidth="1"/>
    <col min="8727" max="8727" width="10.42578125" style="2" customWidth="1"/>
    <col min="8728" max="8728" width="28" style="2" customWidth="1"/>
    <col min="8729" max="8729" width="27.5703125" style="2" customWidth="1"/>
    <col min="8730" max="8730" width="10.42578125" style="2" bestFit="1" customWidth="1"/>
    <col min="8731" max="8731" width="9.140625" style="2"/>
    <col min="8732" max="8732" width="27.140625" style="2" customWidth="1"/>
    <col min="8733" max="8733" width="21.5703125" style="2" customWidth="1"/>
    <col min="8734" max="8734" width="18.140625" style="2" customWidth="1"/>
    <col min="8735" max="8957" width="9.140625" style="2"/>
    <col min="8958" max="8958" width="2.42578125" style="2" customWidth="1"/>
    <col min="8959" max="8959" width="2.140625" style="2" customWidth="1"/>
    <col min="8960" max="8973" width="27" style="2" customWidth="1"/>
    <col min="8974" max="8974" width="24.85546875" style="2" customWidth="1"/>
    <col min="8975" max="8977" width="27" style="2" customWidth="1"/>
    <col min="8978" max="8980" width="18" style="2" customWidth="1"/>
    <col min="8981" max="8981" width="4.85546875" style="2" customWidth="1"/>
    <col min="8982" max="8982" width="10.85546875" style="2" customWidth="1"/>
    <col min="8983" max="8983" width="10.42578125" style="2" customWidth="1"/>
    <col min="8984" max="8984" width="28" style="2" customWidth="1"/>
    <col min="8985" max="8985" width="27.5703125" style="2" customWidth="1"/>
    <col min="8986" max="8986" width="10.42578125" style="2" bestFit="1" customWidth="1"/>
    <col min="8987" max="8987" width="9.140625" style="2"/>
    <col min="8988" max="8988" width="27.140625" style="2" customWidth="1"/>
    <col min="8989" max="8989" width="21.5703125" style="2" customWidth="1"/>
    <col min="8990" max="8990" width="18.140625" style="2" customWidth="1"/>
    <col min="8991" max="9213" width="9.140625" style="2"/>
    <col min="9214" max="9214" width="2.42578125" style="2" customWidth="1"/>
    <col min="9215" max="9215" width="2.140625" style="2" customWidth="1"/>
    <col min="9216" max="9229" width="27" style="2" customWidth="1"/>
    <col min="9230" max="9230" width="24.85546875" style="2" customWidth="1"/>
    <col min="9231" max="9233" width="27" style="2" customWidth="1"/>
    <col min="9234" max="9236" width="18" style="2" customWidth="1"/>
    <col min="9237" max="9237" width="4.85546875" style="2" customWidth="1"/>
    <col min="9238" max="9238" width="10.85546875" style="2" customWidth="1"/>
    <col min="9239" max="9239" width="10.42578125" style="2" customWidth="1"/>
    <col min="9240" max="9240" width="28" style="2" customWidth="1"/>
    <col min="9241" max="9241" width="27.5703125" style="2" customWidth="1"/>
    <col min="9242" max="9242" width="10.42578125" style="2" bestFit="1" customWidth="1"/>
    <col min="9243" max="9243" width="9.140625" style="2"/>
    <col min="9244" max="9244" width="27.140625" style="2" customWidth="1"/>
    <col min="9245" max="9245" width="21.5703125" style="2" customWidth="1"/>
    <col min="9246" max="9246" width="18.140625" style="2" customWidth="1"/>
    <col min="9247" max="9469" width="9.140625" style="2"/>
    <col min="9470" max="9470" width="2.42578125" style="2" customWidth="1"/>
    <col min="9471" max="9471" width="2.140625" style="2" customWidth="1"/>
    <col min="9472" max="9485" width="27" style="2" customWidth="1"/>
    <col min="9486" max="9486" width="24.85546875" style="2" customWidth="1"/>
    <col min="9487" max="9489" width="27" style="2" customWidth="1"/>
    <col min="9490" max="9492" width="18" style="2" customWidth="1"/>
    <col min="9493" max="9493" width="4.85546875" style="2" customWidth="1"/>
    <col min="9494" max="9494" width="10.85546875" style="2" customWidth="1"/>
    <col min="9495" max="9495" width="10.42578125" style="2" customWidth="1"/>
    <col min="9496" max="9496" width="28" style="2" customWidth="1"/>
    <col min="9497" max="9497" width="27.5703125" style="2" customWidth="1"/>
    <col min="9498" max="9498" width="10.42578125" style="2" bestFit="1" customWidth="1"/>
    <col min="9499" max="9499" width="9.140625" style="2"/>
    <col min="9500" max="9500" width="27.140625" style="2" customWidth="1"/>
    <col min="9501" max="9501" width="21.5703125" style="2" customWidth="1"/>
    <col min="9502" max="9502" width="18.140625" style="2" customWidth="1"/>
    <col min="9503" max="9725" width="9.140625" style="2"/>
    <col min="9726" max="9726" width="2.42578125" style="2" customWidth="1"/>
    <col min="9727" max="9727" width="2.140625" style="2" customWidth="1"/>
    <col min="9728" max="9741" width="27" style="2" customWidth="1"/>
    <col min="9742" max="9742" width="24.85546875" style="2" customWidth="1"/>
    <col min="9743" max="9745" width="27" style="2" customWidth="1"/>
    <col min="9746" max="9748" width="18" style="2" customWidth="1"/>
    <col min="9749" max="9749" width="4.85546875" style="2" customWidth="1"/>
    <col min="9750" max="9750" width="10.85546875" style="2" customWidth="1"/>
    <col min="9751" max="9751" width="10.42578125" style="2" customWidth="1"/>
    <col min="9752" max="9752" width="28" style="2" customWidth="1"/>
    <col min="9753" max="9753" width="27.5703125" style="2" customWidth="1"/>
    <col min="9754" max="9754" width="10.42578125" style="2" bestFit="1" customWidth="1"/>
    <col min="9755" max="9755" width="9.140625" style="2"/>
    <col min="9756" max="9756" width="27.140625" style="2" customWidth="1"/>
    <col min="9757" max="9757" width="21.5703125" style="2" customWidth="1"/>
    <col min="9758" max="9758" width="18.140625" style="2" customWidth="1"/>
    <col min="9759" max="9981" width="9.140625" style="2"/>
    <col min="9982" max="9982" width="2.42578125" style="2" customWidth="1"/>
    <col min="9983" max="9983" width="2.140625" style="2" customWidth="1"/>
    <col min="9984" max="9997" width="27" style="2" customWidth="1"/>
    <col min="9998" max="9998" width="24.85546875" style="2" customWidth="1"/>
    <col min="9999" max="10001" width="27" style="2" customWidth="1"/>
    <col min="10002" max="10004" width="18" style="2" customWidth="1"/>
    <col min="10005" max="10005" width="4.85546875" style="2" customWidth="1"/>
    <col min="10006" max="10006" width="10.85546875" style="2" customWidth="1"/>
    <col min="10007" max="10007" width="10.42578125" style="2" customWidth="1"/>
    <col min="10008" max="10008" width="28" style="2" customWidth="1"/>
    <col min="10009" max="10009" width="27.5703125" style="2" customWidth="1"/>
    <col min="10010" max="10010" width="10.42578125" style="2" bestFit="1" customWidth="1"/>
    <col min="10011" max="10011" width="9.140625" style="2"/>
    <col min="10012" max="10012" width="27.140625" style="2" customWidth="1"/>
    <col min="10013" max="10013" width="21.5703125" style="2" customWidth="1"/>
    <col min="10014" max="10014" width="18.140625" style="2" customWidth="1"/>
    <col min="10015" max="10237" width="9.140625" style="2"/>
    <col min="10238" max="10238" width="2.42578125" style="2" customWidth="1"/>
    <col min="10239" max="10239" width="2.140625" style="2" customWidth="1"/>
    <col min="10240" max="10253" width="27" style="2" customWidth="1"/>
    <col min="10254" max="10254" width="24.85546875" style="2" customWidth="1"/>
    <col min="10255" max="10257" width="27" style="2" customWidth="1"/>
    <col min="10258" max="10260" width="18" style="2" customWidth="1"/>
    <col min="10261" max="10261" width="4.85546875" style="2" customWidth="1"/>
    <col min="10262" max="10262" width="10.85546875" style="2" customWidth="1"/>
    <col min="10263" max="10263" width="10.42578125" style="2" customWidth="1"/>
    <col min="10264" max="10264" width="28" style="2" customWidth="1"/>
    <col min="10265" max="10265" width="27.5703125" style="2" customWidth="1"/>
    <col min="10266" max="10266" width="10.42578125" style="2" bestFit="1" customWidth="1"/>
    <col min="10267" max="10267" width="9.140625" style="2"/>
    <col min="10268" max="10268" width="27.140625" style="2" customWidth="1"/>
    <col min="10269" max="10269" width="21.5703125" style="2" customWidth="1"/>
    <col min="10270" max="10270" width="18.140625" style="2" customWidth="1"/>
    <col min="10271" max="10493" width="9.140625" style="2"/>
    <col min="10494" max="10494" width="2.42578125" style="2" customWidth="1"/>
    <col min="10495" max="10495" width="2.140625" style="2" customWidth="1"/>
    <col min="10496" max="10509" width="27" style="2" customWidth="1"/>
    <col min="10510" max="10510" width="24.85546875" style="2" customWidth="1"/>
    <col min="10511" max="10513" width="27" style="2" customWidth="1"/>
    <col min="10514" max="10516" width="18" style="2" customWidth="1"/>
    <col min="10517" max="10517" width="4.85546875" style="2" customWidth="1"/>
    <col min="10518" max="10518" width="10.85546875" style="2" customWidth="1"/>
    <col min="10519" max="10519" width="10.42578125" style="2" customWidth="1"/>
    <col min="10520" max="10520" width="28" style="2" customWidth="1"/>
    <col min="10521" max="10521" width="27.5703125" style="2" customWidth="1"/>
    <col min="10522" max="10522" width="10.42578125" style="2" bestFit="1" customWidth="1"/>
    <col min="10523" max="10523" width="9.140625" style="2"/>
    <col min="10524" max="10524" width="27.140625" style="2" customWidth="1"/>
    <col min="10525" max="10525" width="21.5703125" style="2" customWidth="1"/>
    <col min="10526" max="10526" width="18.140625" style="2" customWidth="1"/>
    <col min="10527" max="10749" width="9.140625" style="2"/>
    <col min="10750" max="10750" width="2.42578125" style="2" customWidth="1"/>
    <col min="10751" max="10751" width="2.140625" style="2" customWidth="1"/>
    <col min="10752" max="10765" width="27" style="2" customWidth="1"/>
    <col min="10766" max="10766" width="24.85546875" style="2" customWidth="1"/>
    <col min="10767" max="10769" width="27" style="2" customWidth="1"/>
    <col min="10770" max="10772" width="18" style="2" customWidth="1"/>
    <col min="10773" max="10773" width="4.85546875" style="2" customWidth="1"/>
    <col min="10774" max="10774" width="10.85546875" style="2" customWidth="1"/>
    <col min="10775" max="10775" width="10.42578125" style="2" customWidth="1"/>
    <col min="10776" max="10776" width="28" style="2" customWidth="1"/>
    <col min="10777" max="10777" width="27.5703125" style="2" customWidth="1"/>
    <col min="10778" max="10778" width="10.42578125" style="2" bestFit="1" customWidth="1"/>
    <col min="10779" max="10779" width="9.140625" style="2"/>
    <col min="10780" max="10780" width="27.140625" style="2" customWidth="1"/>
    <col min="10781" max="10781" width="21.5703125" style="2" customWidth="1"/>
    <col min="10782" max="10782" width="18.140625" style="2" customWidth="1"/>
    <col min="10783" max="11005" width="9.140625" style="2"/>
    <col min="11006" max="11006" width="2.42578125" style="2" customWidth="1"/>
    <col min="11007" max="11007" width="2.140625" style="2" customWidth="1"/>
    <col min="11008" max="11021" width="27" style="2" customWidth="1"/>
    <col min="11022" max="11022" width="24.85546875" style="2" customWidth="1"/>
    <col min="11023" max="11025" width="27" style="2" customWidth="1"/>
    <col min="11026" max="11028" width="18" style="2" customWidth="1"/>
    <col min="11029" max="11029" width="4.85546875" style="2" customWidth="1"/>
    <col min="11030" max="11030" width="10.85546875" style="2" customWidth="1"/>
    <col min="11031" max="11031" width="10.42578125" style="2" customWidth="1"/>
    <col min="11032" max="11032" width="28" style="2" customWidth="1"/>
    <col min="11033" max="11033" width="27.5703125" style="2" customWidth="1"/>
    <col min="11034" max="11034" width="10.42578125" style="2" bestFit="1" customWidth="1"/>
    <col min="11035" max="11035" width="9.140625" style="2"/>
    <col min="11036" max="11036" width="27.140625" style="2" customWidth="1"/>
    <col min="11037" max="11037" width="21.5703125" style="2" customWidth="1"/>
    <col min="11038" max="11038" width="18.140625" style="2" customWidth="1"/>
    <col min="11039" max="11261" width="9.140625" style="2"/>
    <col min="11262" max="11262" width="2.42578125" style="2" customWidth="1"/>
    <col min="11263" max="11263" width="2.140625" style="2" customWidth="1"/>
    <col min="11264" max="11277" width="27" style="2" customWidth="1"/>
    <col min="11278" max="11278" width="24.85546875" style="2" customWidth="1"/>
    <col min="11279" max="11281" width="27" style="2" customWidth="1"/>
    <col min="11282" max="11284" width="18" style="2" customWidth="1"/>
    <col min="11285" max="11285" width="4.85546875" style="2" customWidth="1"/>
    <col min="11286" max="11286" width="10.85546875" style="2" customWidth="1"/>
    <col min="11287" max="11287" width="10.42578125" style="2" customWidth="1"/>
    <col min="11288" max="11288" width="28" style="2" customWidth="1"/>
    <col min="11289" max="11289" width="27.5703125" style="2" customWidth="1"/>
    <col min="11290" max="11290" width="10.42578125" style="2" bestFit="1" customWidth="1"/>
    <col min="11291" max="11291" width="9.140625" style="2"/>
    <col min="11292" max="11292" width="27.140625" style="2" customWidth="1"/>
    <col min="11293" max="11293" width="21.5703125" style="2" customWidth="1"/>
    <col min="11294" max="11294" width="18.140625" style="2" customWidth="1"/>
    <col min="11295" max="11517" width="9.140625" style="2"/>
    <col min="11518" max="11518" width="2.42578125" style="2" customWidth="1"/>
    <col min="11519" max="11519" width="2.140625" style="2" customWidth="1"/>
    <col min="11520" max="11533" width="27" style="2" customWidth="1"/>
    <col min="11534" max="11534" width="24.85546875" style="2" customWidth="1"/>
    <col min="11535" max="11537" width="27" style="2" customWidth="1"/>
    <col min="11538" max="11540" width="18" style="2" customWidth="1"/>
    <col min="11541" max="11541" width="4.85546875" style="2" customWidth="1"/>
    <col min="11542" max="11542" width="10.85546875" style="2" customWidth="1"/>
    <col min="11543" max="11543" width="10.42578125" style="2" customWidth="1"/>
    <col min="11544" max="11544" width="28" style="2" customWidth="1"/>
    <col min="11545" max="11545" width="27.5703125" style="2" customWidth="1"/>
    <col min="11546" max="11546" width="10.42578125" style="2" bestFit="1" customWidth="1"/>
    <col min="11547" max="11547" width="9.140625" style="2"/>
    <col min="11548" max="11548" width="27.140625" style="2" customWidth="1"/>
    <col min="11549" max="11549" width="21.5703125" style="2" customWidth="1"/>
    <col min="11550" max="11550" width="18.140625" style="2" customWidth="1"/>
    <col min="11551" max="11773" width="9.140625" style="2"/>
    <col min="11774" max="11774" width="2.42578125" style="2" customWidth="1"/>
    <col min="11775" max="11775" width="2.140625" style="2" customWidth="1"/>
    <col min="11776" max="11789" width="27" style="2" customWidth="1"/>
    <col min="11790" max="11790" width="24.85546875" style="2" customWidth="1"/>
    <col min="11791" max="11793" width="27" style="2" customWidth="1"/>
    <col min="11794" max="11796" width="18" style="2" customWidth="1"/>
    <col min="11797" max="11797" width="4.85546875" style="2" customWidth="1"/>
    <col min="11798" max="11798" width="10.85546875" style="2" customWidth="1"/>
    <col min="11799" max="11799" width="10.42578125" style="2" customWidth="1"/>
    <col min="11800" max="11800" width="28" style="2" customWidth="1"/>
    <col min="11801" max="11801" width="27.5703125" style="2" customWidth="1"/>
    <col min="11802" max="11802" width="10.42578125" style="2" bestFit="1" customWidth="1"/>
    <col min="11803" max="11803" width="9.140625" style="2"/>
    <col min="11804" max="11804" width="27.140625" style="2" customWidth="1"/>
    <col min="11805" max="11805" width="21.5703125" style="2" customWidth="1"/>
    <col min="11806" max="11806" width="18.140625" style="2" customWidth="1"/>
    <col min="11807" max="12029" width="9.140625" style="2"/>
    <col min="12030" max="12030" width="2.42578125" style="2" customWidth="1"/>
    <col min="12031" max="12031" width="2.140625" style="2" customWidth="1"/>
    <col min="12032" max="12045" width="27" style="2" customWidth="1"/>
    <col min="12046" max="12046" width="24.85546875" style="2" customWidth="1"/>
    <col min="12047" max="12049" width="27" style="2" customWidth="1"/>
    <col min="12050" max="12052" width="18" style="2" customWidth="1"/>
    <col min="12053" max="12053" width="4.85546875" style="2" customWidth="1"/>
    <col min="12054" max="12054" width="10.85546875" style="2" customWidth="1"/>
    <col min="12055" max="12055" width="10.42578125" style="2" customWidth="1"/>
    <col min="12056" max="12056" width="28" style="2" customWidth="1"/>
    <col min="12057" max="12057" width="27.5703125" style="2" customWidth="1"/>
    <col min="12058" max="12058" width="10.42578125" style="2" bestFit="1" customWidth="1"/>
    <col min="12059" max="12059" width="9.140625" style="2"/>
    <col min="12060" max="12060" width="27.140625" style="2" customWidth="1"/>
    <col min="12061" max="12061" width="21.5703125" style="2" customWidth="1"/>
    <col min="12062" max="12062" width="18.140625" style="2" customWidth="1"/>
    <col min="12063" max="12285" width="9.140625" style="2"/>
    <col min="12286" max="12286" width="2.42578125" style="2" customWidth="1"/>
    <col min="12287" max="12287" width="2.140625" style="2" customWidth="1"/>
    <col min="12288" max="12301" width="27" style="2" customWidth="1"/>
    <col min="12302" max="12302" width="24.85546875" style="2" customWidth="1"/>
    <col min="12303" max="12305" width="27" style="2" customWidth="1"/>
    <col min="12306" max="12308" width="18" style="2" customWidth="1"/>
    <col min="12309" max="12309" width="4.85546875" style="2" customWidth="1"/>
    <col min="12310" max="12310" width="10.85546875" style="2" customWidth="1"/>
    <col min="12311" max="12311" width="10.42578125" style="2" customWidth="1"/>
    <col min="12312" max="12312" width="28" style="2" customWidth="1"/>
    <col min="12313" max="12313" width="27.5703125" style="2" customWidth="1"/>
    <col min="12314" max="12314" width="10.42578125" style="2" bestFit="1" customWidth="1"/>
    <col min="12315" max="12315" width="9.140625" style="2"/>
    <col min="12316" max="12316" width="27.140625" style="2" customWidth="1"/>
    <col min="12317" max="12317" width="21.5703125" style="2" customWidth="1"/>
    <col min="12318" max="12318" width="18.140625" style="2" customWidth="1"/>
    <col min="12319" max="12541" width="9.140625" style="2"/>
    <col min="12542" max="12542" width="2.42578125" style="2" customWidth="1"/>
    <col min="12543" max="12543" width="2.140625" style="2" customWidth="1"/>
    <col min="12544" max="12557" width="27" style="2" customWidth="1"/>
    <col min="12558" max="12558" width="24.85546875" style="2" customWidth="1"/>
    <col min="12559" max="12561" width="27" style="2" customWidth="1"/>
    <col min="12562" max="12564" width="18" style="2" customWidth="1"/>
    <col min="12565" max="12565" width="4.85546875" style="2" customWidth="1"/>
    <col min="12566" max="12566" width="10.85546875" style="2" customWidth="1"/>
    <col min="12567" max="12567" width="10.42578125" style="2" customWidth="1"/>
    <col min="12568" max="12568" width="28" style="2" customWidth="1"/>
    <col min="12569" max="12569" width="27.5703125" style="2" customWidth="1"/>
    <col min="12570" max="12570" width="10.42578125" style="2" bestFit="1" customWidth="1"/>
    <col min="12571" max="12571" width="9.140625" style="2"/>
    <col min="12572" max="12572" width="27.140625" style="2" customWidth="1"/>
    <col min="12573" max="12573" width="21.5703125" style="2" customWidth="1"/>
    <col min="12574" max="12574" width="18.140625" style="2" customWidth="1"/>
    <col min="12575" max="12797" width="9.140625" style="2"/>
    <col min="12798" max="12798" width="2.42578125" style="2" customWidth="1"/>
    <col min="12799" max="12799" width="2.140625" style="2" customWidth="1"/>
    <col min="12800" max="12813" width="27" style="2" customWidth="1"/>
    <col min="12814" max="12814" width="24.85546875" style="2" customWidth="1"/>
    <col min="12815" max="12817" width="27" style="2" customWidth="1"/>
    <col min="12818" max="12820" width="18" style="2" customWidth="1"/>
    <col min="12821" max="12821" width="4.85546875" style="2" customWidth="1"/>
    <col min="12822" max="12822" width="10.85546875" style="2" customWidth="1"/>
    <col min="12823" max="12823" width="10.42578125" style="2" customWidth="1"/>
    <col min="12824" max="12824" width="28" style="2" customWidth="1"/>
    <col min="12825" max="12825" width="27.5703125" style="2" customWidth="1"/>
    <col min="12826" max="12826" width="10.42578125" style="2" bestFit="1" customWidth="1"/>
    <col min="12827" max="12827" width="9.140625" style="2"/>
    <col min="12828" max="12828" width="27.140625" style="2" customWidth="1"/>
    <col min="12829" max="12829" width="21.5703125" style="2" customWidth="1"/>
    <col min="12830" max="12830" width="18.140625" style="2" customWidth="1"/>
    <col min="12831" max="13053" width="9.140625" style="2"/>
    <col min="13054" max="13054" width="2.42578125" style="2" customWidth="1"/>
    <col min="13055" max="13055" width="2.140625" style="2" customWidth="1"/>
    <col min="13056" max="13069" width="27" style="2" customWidth="1"/>
    <col min="13070" max="13070" width="24.85546875" style="2" customWidth="1"/>
    <col min="13071" max="13073" width="27" style="2" customWidth="1"/>
    <col min="13074" max="13076" width="18" style="2" customWidth="1"/>
    <col min="13077" max="13077" width="4.85546875" style="2" customWidth="1"/>
    <col min="13078" max="13078" width="10.85546875" style="2" customWidth="1"/>
    <col min="13079" max="13079" width="10.42578125" style="2" customWidth="1"/>
    <col min="13080" max="13080" width="28" style="2" customWidth="1"/>
    <col min="13081" max="13081" width="27.5703125" style="2" customWidth="1"/>
    <col min="13082" max="13082" width="10.42578125" style="2" bestFit="1" customWidth="1"/>
    <col min="13083" max="13083" width="9.140625" style="2"/>
    <col min="13084" max="13084" width="27.140625" style="2" customWidth="1"/>
    <col min="13085" max="13085" width="21.5703125" style="2" customWidth="1"/>
    <col min="13086" max="13086" width="18.140625" style="2" customWidth="1"/>
    <col min="13087" max="13309" width="9.140625" style="2"/>
    <col min="13310" max="13310" width="2.42578125" style="2" customWidth="1"/>
    <col min="13311" max="13311" width="2.140625" style="2" customWidth="1"/>
    <col min="13312" max="13325" width="27" style="2" customWidth="1"/>
    <col min="13326" max="13326" width="24.85546875" style="2" customWidth="1"/>
    <col min="13327" max="13329" width="27" style="2" customWidth="1"/>
    <col min="13330" max="13332" width="18" style="2" customWidth="1"/>
    <col min="13333" max="13333" width="4.85546875" style="2" customWidth="1"/>
    <col min="13334" max="13334" width="10.85546875" style="2" customWidth="1"/>
    <col min="13335" max="13335" width="10.42578125" style="2" customWidth="1"/>
    <col min="13336" max="13336" width="28" style="2" customWidth="1"/>
    <col min="13337" max="13337" width="27.5703125" style="2" customWidth="1"/>
    <col min="13338" max="13338" width="10.42578125" style="2" bestFit="1" customWidth="1"/>
    <col min="13339" max="13339" width="9.140625" style="2"/>
    <col min="13340" max="13340" width="27.140625" style="2" customWidth="1"/>
    <col min="13341" max="13341" width="21.5703125" style="2" customWidth="1"/>
    <col min="13342" max="13342" width="18.140625" style="2" customWidth="1"/>
    <col min="13343" max="13565" width="9.140625" style="2"/>
    <col min="13566" max="13566" width="2.42578125" style="2" customWidth="1"/>
    <col min="13567" max="13567" width="2.140625" style="2" customWidth="1"/>
    <col min="13568" max="13581" width="27" style="2" customWidth="1"/>
    <col min="13582" max="13582" width="24.85546875" style="2" customWidth="1"/>
    <col min="13583" max="13585" width="27" style="2" customWidth="1"/>
    <col min="13586" max="13588" width="18" style="2" customWidth="1"/>
    <col min="13589" max="13589" width="4.85546875" style="2" customWidth="1"/>
    <col min="13590" max="13590" width="10.85546875" style="2" customWidth="1"/>
    <col min="13591" max="13591" width="10.42578125" style="2" customWidth="1"/>
    <col min="13592" max="13592" width="28" style="2" customWidth="1"/>
    <col min="13593" max="13593" width="27.5703125" style="2" customWidth="1"/>
    <col min="13594" max="13594" width="10.42578125" style="2" bestFit="1" customWidth="1"/>
    <col min="13595" max="13595" width="9.140625" style="2"/>
    <col min="13596" max="13596" width="27.140625" style="2" customWidth="1"/>
    <col min="13597" max="13597" width="21.5703125" style="2" customWidth="1"/>
    <col min="13598" max="13598" width="18.140625" style="2" customWidth="1"/>
    <col min="13599" max="13821" width="9.140625" style="2"/>
    <col min="13822" max="13822" width="2.42578125" style="2" customWidth="1"/>
    <col min="13823" max="13823" width="2.140625" style="2" customWidth="1"/>
    <col min="13824" max="13837" width="27" style="2" customWidth="1"/>
    <col min="13838" max="13838" width="24.85546875" style="2" customWidth="1"/>
    <col min="13839" max="13841" width="27" style="2" customWidth="1"/>
    <col min="13842" max="13844" width="18" style="2" customWidth="1"/>
    <col min="13845" max="13845" width="4.85546875" style="2" customWidth="1"/>
    <col min="13846" max="13846" width="10.85546875" style="2" customWidth="1"/>
    <col min="13847" max="13847" width="10.42578125" style="2" customWidth="1"/>
    <col min="13848" max="13848" width="28" style="2" customWidth="1"/>
    <col min="13849" max="13849" width="27.5703125" style="2" customWidth="1"/>
    <col min="13850" max="13850" width="10.42578125" style="2" bestFit="1" customWidth="1"/>
    <col min="13851" max="13851" width="9.140625" style="2"/>
    <col min="13852" max="13852" width="27.140625" style="2" customWidth="1"/>
    <col min="13853" max="13853" width="21.5703125" style="2" customWidth="1"/>
    <col min="13854" max="13854" width="18.140625" style="2" customWidth="1"/>
    <col min="13855" max="14077" width="9.140625" style="2"/>
    <col min="14078" max="14078" width="2.42578125" style="2" customWidth="1"/>
    <col min="14079" max="14079" width="2.140625" style="2" customWidth="1"/>
    <col min="14080" max="14093" width="27" style="2" customWidth="1"/>
    <col min="14094" max="14094" width="24.85546875" style="2" customWidth="1"/>
    <col min="14095" max="14097" width="27" style="2" customWidth="1"/>
    <col min="14098" max="14100" width="18" style="2" customWidth="1"/>
    <col min="14101" max="14101" width="4.85546875" style="2" customWidth="1"/>
    <col min="14102" max="14102" width="10.85546875" style="2" customWidth="1"/>
    <col min="14103" max="14103" width="10.42578125" style="2" customWidth="1"/>
    <col min="14104" max="14104" width="28" style="2" customWidth="1"/>
    <col min="14105" max="14105" width="27.5703125" style="2" customWidth="1"/>
    <col min="14106" max="14106" width="10.42578125" style="2" bestFit="1" customWidth="1"/>
    <col min="14107" max="14107" width="9.140625" style="2"/>
    <col min="14108" max="14108" width="27.140625" style="2" customWidth="1"/>
    <col min="14109" max="14109" width="21.5703125" style="2" customWidth="1"/>
    <col min="14110" max="14110" width="18.140625" style="2" customWidth="1"/>
    <col min="14111" max="14333" width="9.140625" style="2"/>
    <col min="14334" max="14334" width="2.42578125" style="2" customWidth="1"/>
    <col min="14335" max="14335" width="2.140625" style="2" customWidth="1"/>
    <col min="14336" max="14349" width="27" style="2" customWidth="1"/>
    <col min="14350" max="14350" width="24.85546875" style="2" customWidth="1"/>
    <col min="14351" max="14353" width="27" style="2" customWidth="1"/>
    <col min="14354" max="14356" width="18" style="2" customWidth="1"/>
    <col min="14357" max="14357" width="4.85546875" style="2" customWidth="1"/>
    <col min="14358" max="14358" width="10.85546875" style="2" customWidth="1"/>
    <col min="14359" max="14359" width="10.42578125" style="2" customWidth="1"/>
    <col min="14360" max="14360" width="28" style="2" customWidth="1"/>
    <col min="14361" max="14361" width="27.5703125" style="2" customWidth="1"/>
    <col min="14362" max="14362" width="10.42578125" style="2" bestFit="1" customWidth="1"/>
    <col min="14363" max="14363" width="9.140625" style="2"/>
    <col min="14364" max="14364" width="27.140625" style="2" customWidth="1"/>
    <col min="14365" max="14365" width="21.5703125" style="2" customWidth="1"/>
    <col min="14366" max="14366" width="18.140625" style="2" customWidth="1"/>
    <col min="14367" max="14589" width="9.140625" style="2"/>
    <col min="14590" max="14590" width="2.42578125" style="2" customWidth="1"/>
    <col min="14591" max="14591" width="2.140625" style="2" customWidth="1"/>
    <col min="14592" max="14605" width="27" style="2" customWidth="1"/>
    <col min="14606" max="14606" width="24.85546875" style="2" customWidth="1"/>
    <col min="14607" max="14609" width="27" style="2" customWidth="1"/>
    <col min="14610" max="14612" width="18" style="2" customWidth="1"/>
    <col min="14613" max="14613" width="4.85546875" style="2" customWidth="1"/>
    <col min="14614" max="14614" width="10.85546875" style="2" customWidth="1"/>
    <col min="14615" max="14615" width="10.42578125" style="2" customWidth="1"/>
    <col min="14616" max="14616" width="28" style="2" customWidth="1"/>
    <col min="14617" max="14617" width="27.5703125" style="2" customWidth="1"/>
    <col min="14618" max="14618" width="10.42578125" style="2" bestFit="1" customWidth="1"/>
    <col min="14619" max="14619" width="9.140625" style="2"/>
    <col min="14620" max="14620" width="27.140625" style="2" customWidth="1"/>
    <col min="14621" max="14621" width="21.5703125" style="2" customWidth="1"/>
    <col min="14622" max="14622" width="18.140625" style="2" customWidth="1"/>
    <col min="14623" max="14845" width="9.140625" style="2"/>
    <col min="14846" max="14846" width="2.42578125" style="2" customWidth="1"/>
    <col min="14847" max="14847" width="2.140625" style="2" customWidth="1"/>
    <col min="14848" max="14861" width="27" style="2" customWidth="1"/>
    <col min="14862" max="14862" width="24.85546875" style="2" customWidth="1"/>
    <col min="14863" max="14865" width="27" style="2" customWidth="1"/>
    <col min="14866" max="14868" width="18" style="2" customWidth="1"/>
    <col min="14869" max="14869" width="4.85546875" style="2" customWidth="1"/>
    <col min="14870" max="14870" width="10.85546875" style="2" customWidth="1"/>
    <col min="14871" max="14871" width="10.42578125" style="2" customWidth="1"/>
    <col min="14872" max="14872" width="28" style="2" customWidth="1"/>
    <col min="14873" max="14873" width="27.5703125" style="2" customWidth="1"/>
    <col min="14874" max="14874" width="10.42578125" style="2" bestFit="1" customWidth="1"/>
    <col min="14875" max="14875" width="9.140625" style="2"/>
    <col min="14876" max="14876" width="27.140625" style="2" customWidth="1"/>
    <col min="14877" max="14877" width="21.5703125" style="2" customWidth="1"/>
    <col min="14878" max="14878" width="18.140625" style="2" customWidth="1"/>
    <col min="14879" max="15101" width="9.140625" style="2"/>
    <col min="15102" max="15102" width="2.42578125" style="2" customWidth="1"/>
    <col min="15103" max="15103" width="2.140625" style="2" customWidth="1"/>
    <col min="15104" max="15117" width="27" style="2" customWidth="1"/>
    <col min="15118" max="15118" width="24.85546875" style="2" customWidth="1"/>
    <col min="15119" max="15121" width="27" style="2" customWidth="1"/>
    <col min="15122" max="15124" width="18" style="2" customWidth="1"/>
    <col min="15125" max="15125" width="4.85546875" style="2" customWidth="1"/>
    <col min="15126" max="15126" width="10.85546875" style="2" customWidth="1"/>
    <col min="15127" max="15127" width="10.42578125" style="2" customWidth="1"/>
    <col min="15128" max="15128" width="28" style="2" customWidth="1"/>
    <col min="15129" max="15129" width="27.5703125" style="2" customWidth="1"/>
    <col min="15130" max="15130" width="10.42578125" style="2" bestFit="1" customWidth="1"/>
    <col min="15131" max="15131" width="9.140625" style="2"/>
    <col min="15132" max="15132" width="27.140625" style="2" customWidth="1"/>
    <col min="15133" max="15133" width="21.5703125" style="2" customWidth="1"/>
    <col min="15134" max="15134" width="18.140625" style="2" customWidth="1"/>
    <col min="15135" max="15357" width="9.140625" style="2"/>
    <col min="15358" max="15358" width="2.42578125" style="2" customWidth="1"/>
    <col min="15359" max="15359" width="2.140625" style="2" customWidth="1"/>
    <col min="15360" max="15373" width="27" style="2" customWidth="1"/>
    <col min="15374" max="15374" width="24.85546875" style="2" customWidth="1"/>
    <col min="15375" max="15377" width="27" style="2" customWidth="1"/>
    <col min="15378" max="15380" width="18" style="2" customWidth="1"/>
    <col min="15381" max="15381" width="4.85546875" style="2" customWidth="1"/>
    <col min="15382" max="15382" width="10.85546875" style="2" customWidth="1"/>
    <col min="15383" max="15383" width="10.42578125" style="2" customWidth="1"/>
    <col min="15384" max="15384" width="28" style="2" customWidth="1"/>
    <col min="15385" max="15385" width="27.5703125" style="2" customWidth="1"/>
    <col min="15386" max="15386" width="10.42578125" style="2" bestFit="1" customWidth="1"/>
    <col min="15387" max="15387" width="9.140625" style="2"/>
    <col min="15388" max="15388" width="27.140625" style="2" customWidth="1"/>
    <col min="15389" max="15389" width="21.5703125" style="2" customWidth="1"/>
    <col min="15390" max="15390" width="18.140625" style="2" customWidth="1"/>
    <col min="15391" max="15613" width="9.140625" style="2"/>
    <col min="15614" max="15614" width="2.42578125" style="2" customWidth="1"/>
    <col min="15615" max="15615" width="2.140625" style="2" customWidth="1"/>
    <col min="15616" max="15629" width="27" style="2" customWidth="1"/>
    <col min="15630" max="15630" width="24.85546875" style="2" customWidth="1"/>
    <col min="15631" max="15633" width="27" style="2" customWidth="1"/>
    <col min="15634" max="15636" width="18" style="2" customWidth="1"/>
    <col min="15637" max="15637" width="4.85546875" style="2" customWidth="1"/>
    <col min="15638" max="15638" width="10.85546875" style="2" customWidth="1"/>
    <col min="15639" max="15639" width="10.42578125" style="2" customWidth="1"/>
    <col min="15640" max="15640" width="28" style="2" customWidth="1"/>
    <col min="15641" max="15641" width="27.5703125" style="2" customWidth="1"/>
    <col min="15642" max="15642" width="10.42578125" style="2" bestFit="1" customWidth="1"/>
    <col min="15643" max="15643" width="9.140625" style="2"/>
    <col min="15644" max="15644" width="27.140625" style="2" customWidth="1"/>
    <col min="15645" max="15645" width="21.5703125" style="2" customWidth="1"/>
    <col min="15646" max="15646" width="18.140625" style="2" customWidth="1"/>
    <col min="15647" max="15869" width="9.140625" style="2"/>
    <col min="15870" max="15870" width="2.42578125" style="2" customWidth="1"/>
    <col min="15871" max="15871" width="2.140625" style="2" customWidth="1"/>
    <col min="15872" max="15885" width="27" style="2" customWidth="1"/>
    <col min="15886" max="15886" width="24.85546875" style="2" customWidth="1"/>
    <col min="15887" max="15889" width="27" style="2" customWidth="1"/>
    <col min="15890" max="15892" width="18" style="2" customWidth="1"/>
    <col min="15893" max="15893" width="4.85546875" style="2" customWidth="1"/>
    <col min="15894" max="15894" width="10.85546875" style="2" customWidth="1"/>
    <col min="15895" max="15895" width="10.42578125" style="2" customWidth="1"/>
    <col min="15896" max="15896" width="28" style="2" customWidth="1"/>
    <col min="15897" max="15897" width="27.5703125" style="2" customWidth="1"/>
    <col min="15898" max="15898" width="10.42578125" style="2" bestFit="1" customWidth="1"/>
    <col min="15899" max="15899" width="9.140625" style="2"/>
    <col min="15900" max="15900" width="27.140625" style="2" customWidth="1"/>
    <col min="15901" max="15901" width="21.5703125" style="2" customWidth="1"/>
    <col min="15902" max="15902" width="18.140625" style="2" customWidth="1"/>
    <col min="15903" max="16125" width="9.140625" style="2"/>
    <col min="16126" max="16126" width="2.42578125" style="2" customWidth="1"/>
    <col min="16127" max="16127" width="2.140625" style="2" customWidth="1"/>
    <col min="16128" max="16141" width="27" style="2" customWidth="1"/>
    <col min="16142" max="16142" width="24.85546875" style="2" customWidth="1"/>
    <col min="16143" max="16145" width="27" style="2" customWidth="1"/>
    <col min="16146" max="16148" width="18" style="2" customWidth="1"/>
    <col min="16149" max="16149" width="4.85546875" style="2" customWidth="1"/>
    <col min="16150" max="16150" width="10.85546875" style="2" customWidth="1"/>
    <col min="16151" max="16151" width="10.42578125" style="2" customWidth="1"/>
    <col min="16152" max="16152" width="28" style="2" customWidth="1"/>
    <col min="16153" max="16153" width="27.5703125" style="2" customWidth="1"/>
    <col min="16154" max="16154" width="10.42578125" style="2" bestFit="1" customWidth="1"/>
    <col min="16155" max="16155" width="9.140625" style="2"/>
    <col min="16156" max="16156" width="27.140625" style="2" customWidth="1"/>
    <col min="16157" max="16157" width="21.5703125" style="2" customWidth="1"/>
    <col min="16158" max="16158" width="18.140625" style="2" customWidth="1"/>
    <col min="16159" max="16384" width="9.140625" style="2"/>
  </cols>
  <sheetData>
    <row r="1" spans="1:39" ht="5.0999999999999996" customHeight="1">
      <c r="A1" s="3"/>
      <c r="B1" s="4"/>
      <c r="C1" s="47"/>
      <c r="D1" s="4"/>
      <c r="E1" s="4"/>
      <c r="F1" s="4"/>
      <c r="G1" s="47"/>
      <c r="H1" s="4"/>
      <c r="I1" s="47"/>
      <c r="J1" s="89"/>
      <c r="K1" s="4"/>
      <c r="L1" s="47"/>
      <c r="M1" s="110"/>
      <c r="N1" s="47"/>
      <c r="O1" s="47"/>
      <c r="P1" s="4"/>
      <c r="Q1" s="47"/>
      <c r="S1" s="115"/>
      <c r="T1" s="115"/>
      <c r="U1" s="115"/>
      <c r="V1" s="115"/>
      <c r="W1" s="47"/>
      <c r="X1" s="47"/>
      <c r="Y1" s="5"/>
    </row>
    <row r="2" spans="1:39" ht="5.0999999999999996" customHeight="1">
      <c r="A2" s="6"/>
      <c r="B2" s="7"/>
      <c r="R2" s="116"/>
      <c r="S2" s="117"/>
      <c r="T2" s="117"/>
      <c r="U2" s="118"/>
      <c r="V2" s="118"/>
      <c r="Y2" s="8"/>
    </row>
    <row r="3" spans="1:39" ht="20.100000000000001" customHeight="1">
      <c r="A3" s="6"/>
      <c r="F3" s="367" t="s">
        <v>0</v>
      </c>
      <c r="G3" s="367"/>
      <c r="H3" s="367"/>
      <c r="I3" s="367"/>
      <c r="R3" s="116"/>
      <c r="S3" s="117"/>
      <c r="T3" s="117"/>
      <c r="U3" s="118"/>
      <c r="V3" s="118"/>
      <c r="Y3" s="8"/>
    </row>
    <row r="4" spans="1:39" ht="20.100000000000001" customHeight="1">
      <c r="A4" s="6"/>
      <c r="F4" s="367"/>
      <c r="G4" s="367"/>
      <c r="H4" s="367"/>
      <c r="I4" s="367"/>
      <c r="R4" s="116"/>
      <c r="S4" s="117"/>
      <c r="T4" s="117"/>
      <c r="U4" s="118"/>
      <c r="V4" s="118"/>
      <c r="Y4" s="8"/>
    </row>
    <row r="5" spans="1:39" ht="20.100000000000001" customHeight="1">
      <c r="A5" s="6"/>
      <c r="E5" s="9"/>
      <c r="F5" s="367"/>
      <c r="G5" s="367"/>
      <c r="H5" s="367"/>
      <c r="I5" s="367"/>
      <c r="R5" s="116"/>
      <c r="S5" s="117"/>
      <c r="T5" s="117"/>
      <c r="U5" s="118"/>
      <c r="V5" s="118"/>
      <c r="Y5" s="8"/>
    </row>
    <row r="6" spans="1:39" ht="24.95" customHeight="1">
      <c r="A6" s="6"/>
      <c r="F6" s="365" t="s">
        <v>1</v>
      </c>
      <c r="G6" s="366"/>
      <c r="H6" s="366"/>
      <c r="I6" s="366"/>
      <c r="S6" s="119"/>
      <c r="T6" s="119"/>
      <c r="U6" s="120"/>
      <c r="V6" s="120"/>
      <c r="Y6" s="8"/>
    </row>
    <row r="7" spans="1:39" ht="5.0999999999999996" customHeight="1">
      <c r="A7" s="10"/>
      <c r="B7" s="11"/>
      <c r="C7" s="49"/>
      <c r="D7" s="11"/>
      <c r="E7" s="11"/>
      <c r="F7" s="11"/>
      <c r="G7" s="49"/>
      <c r="H7" s="11"/>
      <c r="I7" s="49"/>
      <c r="J7" s="91"/>
      <c r="K7" s="11"/>
      <c r="L7" s="49"/>
      <c r="M7" s="112"/>
      <c r="N7" s="49"/>
      <c r="O7" s="49"/>
      <c r="P7" s="11"/>
      <c r="Q7" s="49"/>
      <c r="R7" s="121"/>
      <c r="S7" s="122"/>
      <c r="T7" s="122"/>
      <c r="U7" s="122"/>
      <c r="V7" s="122"/>
      <c r="W7" s="49"/>
      <c r="X7" s="49"/>
      <c r="Y7" s="12"/>
    </row>
    <row r="8" spans="1:39" ht="36" customHeight="1">
      <c r="B8" s="13"/>
      <c r="C8" s="388" t="s">
        <v>2</v>
      </c>
      <c r="D8" s="388"/>
      <c r="E8" s="388"/>
      <c r="F8" s="388"/>
      <c r="G8" s="388"/>
      <c r="H8" s="388"/>
      <c r="I8" s="388"/>
      <c r="J8" s="388"/>
      <c r="K8" s="14"/>
      <c r="L8" s="113"/>
      <c r="M8" s="114"/>
      <c r="N8" s="113"/>
      <c r="O8" s="113"/>
      <c r="P8" s="14"/>
      <c r="Q8" s="113"/>
      <c r="R8" s="113"/>
      <c r="S8" s="113"/>
      <c r="T8" s="113"/>
      <c r="U8" s="113"/>
      <c r="V8" s="113"/>
      <c r="W8" s="113"/>
      <c r="X8" s="113"/>
      <c r="Y8" s="14"/>
    </row>
    <row r="9" spans="1:39" ht="36" customHeight="1">
      <c r="A9" s="15"/>
      <c r="B9" s="15"/>
      <c r="C9" s="376" t="s">
        <v>3</v>
      </c>
      <c r="D9" s="378" t="s">
        <v>4</v>
      </c>
      <c r="E9" s="379"/>
      <c r="F9" s="379"/>
      <c r="G9" s="379"/>
      <c r="H9" s="379"/>
      <c r="I9" s="379"/>
      <c r="J9" s="380"/>
      <c r="K9" s="14"/>
      <c r="L9" s="113"/>
      <c r="M9" s="114"/>
      <c r="N9" s="113"/>
      <c r="O9" s="113"/>
      <c r="P9" s="14"/>
      <c r="Q9" s="113"/>
      <c r="R9" s="113"/>
      <c r="S9" s="113"/>
      <c r="T9" s="113"/>
      <c r="U9" s="113"/>
      <c r="V9" s="113"/>
      <c r="W9" s="113"/>
      <c r="X9" s="113"/>
      <c r="Y9" s="14"/>
    </row>
    <row r="10" spans="1:39" ht="12" customHeight="1">
      <c r="A10" s="321"/>
      <c r="B10" s="321"/>
      <c r="C10" s="377"/>
      <c r="D10" s="381"/>
      <c r="E10" s="382"/>
      <c r="F10" s="382"/>
      <c r="G10" s="382"/>
      <c r="H10" s="382"/>
      <c r="I10" s="382"/>
      <c r="J10" s="383"/>
      <c r="K10" s="321"/>
      <c r="L10" s="113"/>
      <c r="M10" s="114"/>
      <c r="N10" s="113"/>
      <c r="O10" s="113"/>
      <c r="P10" s="321"/>
      <c r="Q10" s="113"/>
      <c r="R10" s="113"/>
      <c r="S10" s="113"/>
      <c r="T10" s="113"/>
      <c r="U10" s="113"/>
      <c r="V10" s="113"/>
      <c r="W10" s="113"/>
      <c r="X10" s="113"/>
      <c r="Y10" s="321"/>
    </row>
    <row r="11" spans="1:39" ht="17.25" customHeight="1">
      <c r="A11" s="368" t="s">
        <v>5</v>
      </c>
      <c r="B11" s="368"/>
      <c r="C11" s="368"/>
      <c r="D11" s="368"/>
      <c r="E11" s="368"/>
      <c r="F11" s="368"/>
      <c r="G11" s="368"/>
      <c r="H11" s="368"/>
      <c r="I11" s="368"/>
      <c r="J11" s="368"/>
      <c r="K11" s="368"/>
      <c r="L11" s="368"/>
      <c r="M11" s="368"/>
      <c r="N11" s="368"/>
      <c r="O11" s="368"/>
      <c r="P11" s="368"/>
      <c r="Q11" s="368"/>
      <c r="R11" s="368"/>
      <c r="S11" s="368"/>
      <c r="T11" s="368"/>
      <c r="U11" s="368"/>
      <c r="V11" s="368"/>
      <c r="W11" s="368"/>
      <c r="X11" s="368"/>
      <c r="Y11" s="368"/>
    </row>
    <row r="12" spans="1:39" ht="28.15" customHeight="1">
      <c r="C12" s="369" t="s">
        <v>6</v>
      </c>
      <c r="D12" s="371" t="s">
        <v>7</v>
      </c>
      <c r="E12" s="371" t="s">
        <v>8</v>
      </c>
      <c r="F12" s="371" t="s">
        <v>9</v>
      </c>
      <c r="G12" s="369" t="s">
        <v>10</v>
      </c>
      <c r="H12" s="371" t="s">
        <v>11</v>
      </c>
      <c r="I12" s="373" t="s">
        <v>12</v>
      </c>
      <c r="J12" s="374"/>
      <c r="K12" s="374"/>
      <c r="L12" s="374"/>
      <c r="M12" s="375"/>
      <c r="N12" s="373" t="s">
        <v>13</v>
      </c>
      <c r="O12" s="375"/>
      <c r="P12" s="373" t="s">
        <v>14</v>
      </c>
      <c r="Q12" s="374"/>
      <c r="R12" s="374"/>
      <c r="S12" s="374"/>
      <c r="T12" s="374"/>
      <c r="U12" s="375"/>
      <c r="V12" s="373" t="s">
        <v>15</v>
      </c>
      <c r="W12" s="374"/>
      <c r="X12" s="374"/>
      <c r="Z12" s="170"/>
      <c r="AA12" s="391" t="s">
        <v>16</v>
      </c>
      <c r="AB12" s="391"/>
      <c r="AC12" s="391"/>
      <c r="AD12" s="391"/>
      <c r="AE12" s="391"/>
      <c r="AF12" s="391" t="s">
        <v>17</v>
      </c>
      <c r="AG12" s="391"/>
      <c r="AH12" s="391"/>
      <c r="AI12" s="391"/>
      <c r="AJ12" s="392"/>
      <c r="AK12" s="332" t="s">
        <v>18</v>
      </c>
      <c r="AL12" s="332"/>
      <c r="AM12" s="332"/>
    </row>
    <row r="13" spans="1:39" ht="98.25" customHeight="1" thickBot="1">
      <c r="C13" s="370"/>
      <c r="D13" s="372"/>
      <c r="E13" s="372"/>
      <c r="F13" s="372"/>
      <c r="G13" s="370"/>
      <c r="H13" s="372"/>
      <c r="I13" s="324" t="s">
        <v>19</v>
      </c>
      <c r="J13" s="92" t="s">
        <v>20</v>
      </c>
      <c r="K13" s="324" t="s">
        <v>21</v>
      </c>
      <c r="L13" s="46" t="s">
        <v>22</v>
      </c>
      <c r="M13" s="51" t="s">
        <v>23</v>
      </c>
      <c r="N13" s="46" t="s">
        <v>24</v>
      </c>
      <c r="O13" s="46" t="s">
        <v>25</v>
      </c>
      <c r="P13" s="324" t="s">
        <v>26</v>
      </c>
      <c r="Q13" s="324" t="s">
        <v>27</v>
      </c>
      <c r="R13" s="324" t="s">
        <v>28</v>
      </c>
      <c r="S13" s="324" t="s">
        <v>29</v>
      </c>
      <c r="T13" s="171" t="s">
        <v>30</v>
      </c>
      <c r="U13" s="324" t="s">
        <v>31</v>
      </c>
      <c r="V13" s="322" t="s">
        <v>32</v>
      </c>
      <c r="W13" s="322" t="s">
        <v>33</v>
      </c>
      <c r="X13" s="322" t="s">
        <v>34</v>
      </c>
      <c r="Y13" s="164"/>
      <c r="Z13" s="163" t="s">
        <v>35</v>
      </c>
      <c r="AA13" s="172" t="s">
        <v>36</v>
      </c>
      <c r="AB13" s="323" t="s">
        <v>37</v>
      </c>
      <c r="AC13" s="323" t="s">
        <v>38</v>
      </c>
      <c r="AD13" s="323" t="s">
        <v>39</v>
      </c>
      <c r="AE13" s="323" t="s">
        <v>40</v>
      </c>
      <c r="AF13" s="172" t="s">
        <v>36</v>
      </c>
      <c r="AG13" s="323" t="s">
        <v>37</v>
      </c>
      <c r="AH13" s="323" t="s">
        <v>38</v>
      </c>
      <c r="AI13" s="323" t="s">
        <v>39</v>
      </c>
      <c r="AJ13" s="323" t="s">
        <v>40</v>
      </c>
      <c r="AK13" s="325" t="s">
        <v>41</v>
      </c>
      <c r="AL13" s="325" t="s">
        <v>42</v>
      </c>
      <c r="AM13" s="325" t="s">
        <v>43</v>
      </c>
    </row>
    <row r="14" spans="1:39" s="99" customFormat="1" ht="78.75" customHeight="1">
      <c r="C14" s="335" t="s">
        <v>44</v>
      </c>
      <c r="D14" s="147" t="s">
        <v>45</v>
      </c>
      <c r="E14" s="54" t="s">
        <v>46</v>
      </c>
      <c r="F14" s="151" t="s">
        <v>47</v>
      </c>
      <c r="G14" s="50" t="s">
        <v>48</v>
      </c>
      <c r="H14" s="151" t="s">
        <v>49</v>
      </c>
      <c r="I14" s="52">
        <v>1</v>
      </c>
      <c r="J14" s="93" t="s">
        <v>50</v>
      </c>
      <c r="K14" s="93" t="s">
        <v>51</v>
      </c>
      <c r="L14" s="162">
        <v>43876</v>
      </c>
      <c r="M14" s="162">
        <v>43921</v>
      </c>
      <c r="N14" s="162">
        <v>44027</v>
      </c>
      <c r="O14" s="162">
        <v>44227</v>
      </c>
      <c r="P14" s="56" t="s">
        <v>52</v>
      </c>
      <c r="Q14" s="123" t="s">
        <v>53</v>
      </c>
      <c r="R14" s="327" t="s">
        <v>54</v>
      </c>
      <c r="S14" s="52" t="s">
        <v>55</v>
      </c>
      <c r="T14" s="57" t="s">
        <v>56</v>
      </c>
      <c r="U14" s="124" t="s">
        <v>57</v>
      </c>
      <c r="V14" s="50" t="s">
        <v>58</v>
      </c>
      <c r="W14" s="50" t="s">
        <v>58</v>
      </c>
      <c r="X14" s="50" t="s">
        <v>58</v>
      </c>
      <c r="Y14" s="165"/>
      <c r="Z14" s="100" t="s">
        <v>59</v>
      </c>
      <c r="AA14" s="101" t="s">
        <v>60</v>
      </c>
      <c r="AB14" s="101" t="s">
        <v>61</v>
      </c>
      <c r="AC14" s="101" t="s">
        <v>58</v>
      </c>
      <c r="AD14" s="101"/>
      <c r="AE14" s="101" t="s">
        <v>62</v>
      </c>
      <c r="AF14" s="101"/>
      <c r="AG14" s="320"/>
      <c r="AH14" s="101" t="s">
        <v>58</v>
      </c>
      <c r="AI14" s="198"/>
      <c r="AJ14" s="198"/>
      <c r="AK14" s="219" t="s">
        <v>63</v>
      </c>
      <c r="AL14" s="220" t="s">
        <v>64</v>
      </c>
      <c r="AM14" s="290" t="s">
        <v>65</v>
      </c>
    </row>
    <row r="15" spans="1:39" s="99" customFormat="1" ht="76.5" customHeight="1">
      <c r="C15" s="336"/>
      <c r="D15" s="147" t="s">
        <v>66</v>
      </c>
      <c r="E15" s="56" t="s">
        <v>67</v>
      </c>
      <c r="F15" s="152" t="s">
        <v>68</v>
      </c>
      <c r="G15" s="88" t="s">
        <v>48</v>
      </c>
      <c r="H15" s="152" t="s">
        <v>69</v>
      </c>
      <c r="I15" s="88" t="s">
        <v>70</v>
      </c>
      <c r="J15" s="56" t="s">
        <v>71</v>
      </c>
      <c r="K15" s="56" t="s">
        <v>72</v>
      </c>
      <c r="L15" s="55">
        <v>43831</v>
      </c>
      <c r="M15" s="61">
        <v>44196</v>
      </c>
      <c r="N15" s="55">
        <v>44012</v>
      </c>
      <c r="O15" s="55">
        <v>44199</v>
      </c>
      <c r="P15" s="56" t="s">
        <v>52</v>
      </c>
      <c r="Q15" s="123" t="s">
        <v>53</v>
      </c>
      <c r="R15" s="327" t="s">
        <v>54</v>
      </c>
      <c r="S15" s="123" t="s">
        <v>58</v>
      </c>
      <c r="T15" s="125" t="s">
        <v>56</v>
      </c>
      <c r="U15" s="126" t="s">
        <v>57</v>
      </c>
      <c r="V15" s="53" t="s">
        <v>58</v>
      </c>
      <c r="W15" s="53" t="s">
        <v>58</v>
      </c>
      <c r="X15" s="53" t="s">
        <v>58</v>
      </c>
      <c r="Y15" s="165"/>
      <c r="Z15" s="100" t="s">
        <v>59</v>
      </c>
      <c r="AA15" s="101" t="s">
        <v>73</v>
      </c>
      <c r="AB15" s="101" t="s">
        <v>74</v>
      </c>
      <c r="AC15" s="101" t="s">
        <v>58</v>
      </c>
      <c r="AD15" s="101"/>
      <c r="AE15" s="101" t="s">
        <v>75</v>
      </c>
      <c r="AF15" s="101"/>
      <c r="AG15" s="320"/>
      <c r="AH15" s="101" t="s">
        <v>58</v>
      </c>
      <c r="AI15" s="198"/>
      <c r="AJ15" s="198"/>
      <c r="AK15" s="219" t="s">
        <v>63</v>
      </c>
      <c r="AL15" s="220" t="s">
        <v>76</v>
      </c>
      <c r="AM15" s="290" t="s">
        <v>65</v>
      </c>
    </row>
    <row r="16" spans="1:39" s="99" customFormat="1" ht="112.5" customHeight="1">
      <c r="C16" s="336"/>
      <c r="D16" s="148" t="s">
        <v>77</v>
      </c>
      <c r="E16" s="137" t="s">
        <v>78</v>
      </c>
      <c r="F16" s="153" t="s">
        <v>79</v>
      </c>
      <c r="G16" s="63" t="s">
        <v>80</v>
      </c>
      <c r="H16" s="161" t="s">
        <v>81</v>
      </c>
      <c r="I16" s="67">
        <v>2</v>
      </c>
      <c r="J16" s="66" t="s">
        <v>82</v>
      </c>
      <c r="K16" s="66" t="s">
        <v>83</v>
      </c>
      <c r="L16" s="68">
        <v>43831</v>
      </c>
      <c r="M16" s="69">
        <v>44196</v>
      </c>
      <c r="N16" s="68">
        <v>44012</v>
      </c>
      <c r="O16" s="68">
        <v>43834</v>
      </c>
      <c r="P16" s="66" t="s">
        <v>52</v>
      </c>
      <c r="Q16" s="70" t="s">
        <v>53</v>
      </c>
      <c r="R16" s="70" t="s">
        <v>54</v>
      </c>
      <c r="S16" s="70" t="s">
        <v>58</v>
      </c>
      <c r="T16" s="71" t="s">
        <v>84</v>
      </c>
      <c r="U16" s="72" t="s">
        <v>57</v>
      </c>
      <c r="V16" s="70" t="s">
        <v>58</v>
      </c>
      <c r="W16" s="70" t="s">
        <v>58</v>
      </c>
      <c r="X16" s="67" t="s">
        <v>58</v>
      </c>
      <c r="Y16" s="165"/>
      <c r="Z16" s="179" t="s">
        <v>85</v>
      </c>
      <c r="AA16" s="181" t="s">
        <v>86</v>
      </c>
      <c r="AB16" s="180">
        <v>2</v>
      </c>
      <c r="AC16" s="179" t="s">
        <v>58</v>
      </c>
      <c r="AD16" s="179"/>
      <c r="AE16" s="179" t="s">
        <v>87</v>
      </c>
      <c r="AF16" s="179" t="s">
        <v>88</v>
      </c>
      <c r="AG16" s="180">
        <v>3</v>
      </c>
      <c r="AH16" s="179" t="s">
        <v>58</v>
      </c>
      <c r="AI16" s="203"/>
      <c r="AJ16" s="215" t="s">
        <v>89</v>
      </c>
      <c r="AK16" s="331">
        <v>3</v>
      </c>
      <c r="AL16" s="220" t="s">
        <v>90</v>
      </c>
      <c r="AM16" s="290" t="s">
        <v>65</v>
      </c>
    </row>
    <row r="17" spans="1:224" s="268" customFormat="1" ht="165.75">
      <c r="C17" s="336"/>
      <c r="D17" s="350" t="s">
        <v>91</v>
      </c>
      <c r="E17" s="269" t="s">
        <v>92</v>
      </c>
      <c r="F17" s="270" t="s">
        <v>93</v>
      </c>
      <c r="G17" s="271" t="s">
        <v>48</v>
      </c>
      <c r="H17" s="270" t="s">
        <v>94</v>
      </c>
      <c r="I17" s="272">
        <v>1</v>
      </c>
      <c r="J17" s="269" t="s">
        <v>95</v>
      </c>
      <c r="K17" s="269" t="s">
        <v>96</v>
      </c>
      <c r="L17" s="273">
        <v>43876</v>
      </c>
      <c r="M17" s="273">
        <v>44196</v>
      </c>
      <c r="N17" s="273">
        <v>44027</v>
      </c>
      <c r="O17" s="273">
        <v>44227</v>
      </c>
      <c r="P17" s="274" t="s">
        <v>97</v>
      </c>
      <c r="Q17" s="70" t="s">
        <v>53</v>
      </c>
      <c r="R17" s="70" t="s">
        <v>54</v>
      </c>
      <c r="S17" s="70" t="s">
        <v>58</v>
      </c>
      <c r="T17" s="70" t="s">
        <v>56</v>
      </c>
      <c r="U17" s="72" t="s">
        <v>57</v>
      </c>
      <c r="V17" s="275" t="s">
        <v>98</v>
      </c>
      <c r="W17" s="275">
        <v>0</v>
      </c>
      <c r="X17" s="275">
        <v>0</v>
      </c>
      <c r="Y17" s="276"/>
      <c r="Z17" s="389" t="s">
        <v>99</v>
      </c>
      <c r="AA17" s="277" t="s">
        <v>100</v>
      </c>
      <c r="AB17" s="278">
        <v>1</v>
      </c>
      <c r="AC17" s="277" t="s">
        <v>58</v>
      </c>
      <c r="AD17" s="277"/>
      <c r="AE17" s="279" t="s">
        <v>101</v>
      </c>
      <c r="AF17" s="277" t="s">
        <v>102</v>
      </c>
      <c r="AG17" s="278">
        <v>1</v>
      </c>
      <c r="AH17" s="277" t="s">
        <v>58</v>
      </c>
      <c r="AI17" s="280"/>
      <c r="AJ17" s="274" t="s">
        <v>103</v>
      </c>
      <c r="AK17" s="281">
        <v>1</v>
      </c>
      <c r="AL17" s="282" t="s">
        <v>104</v>
      </c>
      <c r="AM17" s="70" t="s">
        <v>65</v>
      </c>
    </row>
    <row r="18" spans="1:224" s="268" customFormat="1" ht="114.75">
      <c r="C18" s="336"/>
      <c r="D18" s="351"/>
      <c r="E18" s="283" t="s">
        <v>105</v>
      </c>
      <c r="F18" s="153" t="s">
        <v>106</v>
      </c>
      <c r="G18" s="63" t="s">
        <v>80</v>
      </c>
      <c r="H18" s="153" t="s">
        <v>107</v>
      </c>
      <c r="I18" s="284">
        <v>1</v>
      </c>
      <c r="J18" s="283" t="s">
        <v>108</v>
      </c>
      <c r="K18" s="283" t="s">
        <v>109</v>
      </c>
      <c r="L18" s="285">
        <v>43876</v>
      </c>
      <c r="M18" s="285">
        <v>44196</v>
      </c>
      <c r="N18" s="285">
        <v>44027</v>
      </c>
      <c r="O18" s="285">
        <v>44227</v>
      </c>
      <c r="P18" s="283" t="s">
        <v>97</v>
      </c>
      <c r="Q18" s="63" t="s">
        <v>53</v>
      </c>
      <c r="R18" s="63" t="s">
        <v>54</v>
      </c>
      <c r="S18" s="63" t="s">
        <v>55</v>
      </c>
      <c r="T18" s="63" t="s">
        <v>56</v>
      </c>
      <c r="U18" s="63" t="s">
        <v>57</v>
      </c>
      <c r="V18" s="63"/>
      <c r="W18" s="286">
        <v>0</v>
      </c>
      <c r="X18" s="286">
        <v>0</v>
      </c>
      <c r="Y18" s="276"/>
      <c r="Z18" s="390"/>
      <c r="AA18" s="287" t="s">
        <v>110</v>
      </c>
      <c r="AB18" s="288">
        <v>1</v>
      </c>
      <c r="AC18" s="287" t="s">
        <v>58</v>
      </c>
      <c r="AD18" s="287"/>
      <c r="AE18" s="289" t="s">
        <v>111</v>
      </c>
      <c r="AF18" s="278" t="s">
        <v>112</v>
      </c>
      <c r="AG18" s="278">
        <v>1</v>
      </c>
      <c r="AH18" s="277" t="s">
        <v>58</v>
      </c>
      <c r="AI18" s="280"/>
      <c r="AJ18" s="274" t="s">
        <v>113</v>
      </c>
      <c r="AK18" s="281">
        <v>1</v>
      </c>
      <c r="AL18" s="282" t="s">
        <v>114</v>
      </c>
      <c r="AM18" s="70" t="s">
        <v>65</v>
      </c>
    </row>
    <row r="19" spans="1:224" s="102" customFormat="1" ht="165.75">
      <c r="C19" s="336"/>
      <c r="D19" s="347" t="s">
        <v>115</v>
      </c>
      <c r="E19" s="94" t="s">
        <v>63</v>
      </c>
      <c r="F19" s="154" t="s">
        <v>116</v>
      </c>
      <c r="G19" s="393" t="s">
        <v>48</v>
      </c>
      <c r="H19" s="154" t="s">
        <v>117</v>
      </c>
      <c r="I19" s="74">
        <v>1</v>
      </c>
      <c r="J19" s="94" t="s">
        <v>118</v>
      </c>
      <c r="K19" s="94" t="s">
        <v>119</v>
      </c>
      <c r="L19" s="75">
        <v>43931</v>
      </c>
      <c r="M19" s="75">
        <v>44196</v>
      </c>
      <c r="N19" s="75">
        <v>44027</v>
      </c>
      <c r="O19" s="75">
        <v>44227</v>
      </c>
      <c r="P19" s="103" t="s">
        <v>120</v>
      </c>
      <c r="Q19" s="73" t="s">
        <v>121</v>
      </c>
      <c r="R19" s="73" t="s">
        <v>122</v>
      </c>
      <c r="S19" s="76" t="s">
        <v>58</v>
      </c>
      <c r="T19" s="77" t="s">
        <v>56</v>
      </c>
      <c r="U19" s="73" t="s">
        <v>63</v>
      </c>
      <c r="V19" s="73" t="s">
        <v>63</v>
      </c>
      <c r="W19" s="73" t="s">
        <v>63</v>
      </c>
      <c r="X19" s="73" t="s">
        <v>63</v>
      </c>
      <c r="Y19" s="166"/>
      <c r="Z19" s="168" t="s">
        <v>123</v>
      </c>
      <c r="AA19" s="202" t="s">
        <v>124</v>
      </c>
      <c r="AB19" s="202"/>
      <c r="AC19" s="202"/>
      <c r="AD19" s="202"/>
      <c r="AE19" s="202"/>
      <c r="AF19" s="202" t="s">
        <v>125</v>
      </c>
      <c r="AG19" s="217">
        <v>1</v>
      </c>
      <c r="AH19" s="202"/>
      <c r="AI19" s="199"/>
      <c r="AJ19" s="202" t="s">
        <v>126</v>
      </c>
      <c r="AK19" s="219">
        <v>1</v>
      </c>
      <c r="AL19" s="220" t="s">
        <v>127</v>
      </c>
      <c r="AM19" s="330" t="s">
        <v>65</v>
      </c>
    </row>
    <row r="20" spans="1:224" s="102" customFormat="1" ht="75.75" customHeight="1">
      <c r="C20" s="336"/>
      <c r="D20" s="348"/>
      <c r="E20" s="94" t="s">
        <v>63</v>
      </c>
      <c r="F20" s="154" t="s">
        <v>128</v>
      </c>
      <c r="G20" s="394"/>
      <c r="H20" s="154" t="s">
        <v>129</v>
      </c>
      <c r="I20" s="74">
        <v>1</v>
      </c>
      <c r="J20" s="94" t="s">
        <v>118</v>
      </c>
      <c r="K20" s="94" t="s">
        <v>130</v>
      </c>
      <c r="L20" s="75">
        <v>43931</v>
      </c>
      <c r="M20" s="75">
        <v>44196</v>
      </c>
      <c r="N20" s="75">
        <v>44027</v>
      </c>
      <c r="O20" s="75">
        <v>44227</v>
      </c>
      <c r="P20" s="103" t="s">
        <v>120</v>
      </c>
      <c r="Q20" s="73" t="s">
        <v>121</v>
      </c>
      <c r="R20" s="73" t="s">
        <v>122</v>
      </c>
      <c r="S20" s="73" t="s">
        <v>58</v>
      </c>
      <c r="T20" s="77" t="s">
        <v>56</v>
      </c>
      <c r="U20" s="73" t="s">
        <v>63</v>
      </c>
      <c r="V20" s="73" t="s">
        <v>63</v>
      </c>
      <c r="W20" s="73" t="s">
        <v>63</v>
      </c>
      <c r="X20" s="73" t="s">
        <v>63</v>
      </c>
      <c r="Y20" s="346"/>
      <c r="Z20" s="168" t="s">
        <v>123</v>
      </c>
      <c r="AA20" s="202" t="s">
        <v>131</v>
      </c>
      <c r="AB20" s="202"/>
      <c r="AC20" s="202"/>
      <c r="AD20" s="202"/>
      <c r="AE20" s="202"/>
      <c r="AF20" s="202" t="s">
        <v>132</v>
      </c>
      <c r="AG20" s="217">
        <v>1</v>
      </c>
      <c r="AH20" s="202"/>
      <c r="AI20" s="199"/>
      <c r="AJ20" s="202" t="s">
        <v>133</v>
      </c>
      <c r="AK20" s="219">
        <v>1</v>
      </c>
      <c r="AL20" s="220" t="s">
        <v>134</v>
      </c>
      <c r="AM20" s="330" t="s">
        <v>65</v>
      </c>
    </row>
    <row r="21" spans="1:224" s="102" customFormat="1" ht="137.25" customHeight="1">
      <c r="C21" s="336"/>
      <c r="D21" s="344" t="s">
        <v>135</v>
      </c>
      <c r="E21" s="104" t="s">
        <v>136</v>
      </c>
      <c r="F21" s="155" t="s">
        <v>137</v>
      </c>
      <c r="G21" s="109" t="s">
        <v>48</v>
      </c>
      <c r="H21" s="155" t="s">
        <v>138</v>
      </c>
      <c r="I21" s="59">
        <v>2</v>
      </c>
      <c r="J21" s="95" t="s">
        <v>139</v>
      </c>
      <c r="K21" s="58" t="s">
        <v>140</v>
      </c>
      <c r="L21" s="64">
        <v>43876</v>
      </c>
      <c r="M21" s="64">
        <v>44196</v>
      </c>
      <c r="N21" s="64">
        <v>44027</v>
      </c>
      <c r="O21" s="64">
        <v>44227</v>
      </c>
      <c r="P21" s="58" t="s">
        <v>52</v>
      </c>
      <c r="Q21" s="78" t="s">
        <v>53</v>
      </c>
      <c r="R21" s="78" t="s">
        <v>54</v>
      </c>
      <c r="S21" s="127" t="s">
        <v>58</v>
      </c>
      <c r="T21" s="128" t="s">
        <v>56</v>
      </c>
      <c r="U21" s="129" t="s">
        <v>57</v>
      </c>
      <c r="V21" s="78" t="s">
        <v>58</v>
      </c>
      <c r="W21" s="78" t="s">
        <v>58</v>
      </c>
      <c r="X21" s="78" t="s">
        <v>58</v>
      </c>
      <c r="Y21" s="346"/>
      <c r="Z21" s="400" t="s">
        <v>141</v>
      </c>
      <c r="AA21" s="183" t="s">
        <v>142</v>
      </c>
      <c r="AB21" s="184">
        <v>7</v>
      </c>
      <c r="AC21" s="184" t="s">
        <v>63</v>
      </c>
      <c r="AD21" s="184" t="s">
        <v>63</v>
      </c>
      <c r="AE21" s="189" t="s">
        <v>143</v>
      </c>
      <c r="AF21" s="209" t="s">
        <v>144</v>
      </c>
      <c r="AG21" s="210">
        <v>4</v>
      </c>
      <c r="AH21" s="210" t="s">
        <v>63</v>
      </c>
      <c r="AI21" s="210" t="s">
        <v>63</v>
      </c>
      <c r="AJ21" s="211" t="s">
        <v>145</v>
      </c>
      <c r="AK21" s="331">
        <v>4</v>
      </c>
      <c r="AL21" s="220" t="s">
        <v>146</v>
      </c>
      <c r="AM21" s="330" t="s">
        <v>65</v>
      </c>
    </row>
    <row r="22" spans="1:224" s="102" customFormat="1" ht="90.75" customHeight="1">
      <c r="C22" s="336"/>
      <c r="D22" s="345"/>
      <c r="E22" s="104" t="s">
        <v>63</v>
      </c>
      <c r="F22" s="155" t="s">
        <v>147</v>
      </c>
      <c r="G22" s="109" t="s">
        <v>48</v>
      </c>
      <c r="H22" s="155" t="s">
        <v>148</v>
      </c>
      <c r="I22" s="59">
        <v>1</v>
      </c>
      <c r="J22" s="95" t="s">
        <v>149</v>
      </c>
      <c r="K22" s="58" t="s">
        <v>140</v>
      </c>
      <c r="L22" s="64">
        <v>43876</v>
      </c>
      <c r="M22" s="64">
        <v>44196</v>
      </c>
      <c r="N22" s="64">
        <v>44027</v>
      </c>
      <c r="O22" s="64">
        <v>44227</v>
      </c>
      <c r="P22" s="58" t="s">
        <v>52</v>
      </c>
      <c r="Q22" s="78" t="s">
        <v>53</v>
      </c>
      <c r="R22" s="78" t="s">
        <v>54</v>
      </c>
      <c r="S22" s="127" t="s">
        <v>58</v>
      </c>
      <c r="T22" s="128" t="s">
        <v>56</v>
      </c>
      <c r="U22" s="129" t="s">
        <v>57</v>
      </c>
      <c r="V22" s="78" t="s">
        <v>58</v>
      </c>
      <c r="W22" s="78" t="s">
        <v>58</v>
      </c>
      <c r="X22" s="78" t="s">
        <v>58</v>
      </c>
      <c r="Y22" s="346"/>
      <c r="Z22" s="401"/>
      <c r="AA22" s="185" t="s">
        <v>150</v>
      </c>
      <c r="AB22" s="184">
        <v>1</v>
      </c>
      <c r="AC22" s="184" t="s">
        <v>63</v>
      </c>
      <c r="AD22" s="184" t="s">
        <v>63</v>
      </c>
      <c r="AE22" s="190" t="s">
        <v>151</v>
      </c>
      <c r="AF22" s="212" t="s">
        <v>152</v>
      </c>
      <c r="AG22" s="210">
        <v>2</v>
      </c>
      <c r="AH22" s="210" t="s">
        <v>63</v>
      </c>
      <c r="AI22" s="210" t="s">
        <v>63</v>
      </c>
      <c r="AJ22" s="213" t="s">
        <v>153</v>
      </c>
      <c r="AK22" s="331">
        <v>2</v>
      </c>
      <c r="AL22" s="220" t="s">
        <v>154</v>
      </c>
      <c r="AM22" s="330" t="s">
        <v>65</v>
      </c>
    </row>
    <row r="23" spans="1:224" s="102" customFormat="1" ht="98.25" customHeight="1">
      <c r="C23" s="336"/>
      <c r="D23" s="345"/>
      <c r="E23" s="104" t="s">
        <v>155</v>
      </c>
      <c r="F23" s="156" t="s">
        <v>156</v>
      </c>
      <c r="G23" s="109" t="s">
        <v>48</v>
      </c>
      <c r="H23" s="156" t="s">
        <v>157</v>
      </c>
      <c r="I23" s="60">
        <v>1</v>
      </c>
      <c r="J23" s="95" t="s">
        <v>158</v>
      </c>
      <c r="K23" s="58" t="s">
        <v>159</v>
      </c>
      <c r="L23" s="64">
        <v>43876</v>
      </c>
      <c r="M23" s="64">
        <v>44196</v>
      </c>
      <c r="N23" s="64">
        <v>44027</v>
      </c>
      <c r="O23" s="64">
        <v>44227</v>
      </c>
      <c r="P23" s="58" t="s">
        <v>52</v>
      </c>
      <c r="Q23" s="78" t="s">
        <v>53</v>
      </c>
      <c r="R23" s="78" t="s">
        <v>54</v>
      </c>
      <c r="S23" s="127" t="s">
        <v>58</v>
      </c>
      <c r="T23" s="128" t="s">
        <v>56</v>
      </c>
      <c r="U23" s="129" t="s">
        <v>57</v>
      </c>
      <c r="V23" s="78" t="s">
        <v>58</v>
      </c>
      <c r="W23" s="78" t="s">
        <v>58</v>
      </c>
      <c r="X23" s="78" t="s">
        <v>58</v>
      </c>
      <c r="Y23" s="355"/>
      <c r="Z23" s="402"/>
      <c r="AA23" s="185" t="s">
        <v>160</v>
      </c>
      <c r="AB23" s="184">
        <v>2</v>
      </c>
      <c r="AC23" s="184" t="s">
        <v>63</v>
      </c>
      <c r="AD23" s="185" t="s">
        <v>161</v>
      </c>
      <c r="AE23" s="191"/>
      <c r="AF23" s="211" t="s">
        <v>162</v>
      </c>
      <c r="AG23" s="214">
        <v>1</v>
      </c>
      <c r="AH23" s="214" t="s">
        <v>63</v>
      </c>
      <c r="AI23" s="214" t="s">
        <v>63</v>
      </c>
      <c r="AJ23" s="211" t="s">
        <v>163</v>
      </c>
      <c r="AK23" s="331">
        <v>1</v>
      </c>
      <c r="AL23" s="220" t="s">
        <v>164</v>
      </c>
      <c r="AM23" s="330" t="s">
        <v>65</v>
      </c>
    </row>
    <row r="24" spans="1:224" s="102" customFormat="1" ht="111" customHeight="1" thickBot="1">
      <c r="C24" s="336"/>
      <c r="D24" s="349" t="s">
        <v>165</v>
      </c>
      <c r="E24" s="352" t="s">
        <v>166</v>
      </c>
      <c r="F24" s="157" t="s">
        <v>167</v>
      </c>
      <c r="G24" s="107" t="s">
        <v>48</v>
      </c>
      <c r="H24" s="157" t="s">
        <v>168</v>
      </c>
      <c r="I24" s="107">
        <v>4</v>
      </c>
      <c r="J24" s="62" t="s">
        <v>169</v>
      </c>
      <c r="K24" s="62" t="s">
        <v>170</v>
      </c>
      <c r="L24" s="65">
        <v>43876</v>
      </c>
      <c r="M24" s="65">
        <v>44196</v>
      </c>
      <c r="N24" s="65">
        <v>44027</v>
      </c>
      <c r="O24" s="65">
        <v>44227</v>
      </c>
      <c r="P24" s="62" t="s">
        <v>52</v>
      </c>
      <c r="Q24" s="97" t="s">
        <v>53</v>
      </c>
      <c r="R24" s="97" t="s">
        <v>54</v>
      </c>
      <c r="S24" s="97" t="s">
        <v>58</v>
      </c>
      <c r="T24" s="130" t="s">
        <v>56</v>
      </c>
      <c r="U24" s="97" t="s">
        <v>57</v>
      </c>
      <c r="V24" s="63" t="s">
        <v>58</v>
      </c>
      <c r="W24" s="63" t="s">
        <v>58</v>
      </c>
      <c r="X24" s="63" t="s">
        <v>58</v>
      </c>
      <c r="Y24" s="355"/>
      <c r="Z24" s="169" t="s">
        <v>171</v>
      </c>
      <c r="AA24" s="182" t="s">
        <v>172</v>
      </c>
      <c r="AB24" s="179">
        <v>2</v>
      </c>
      <c r="AC24" s="179" t="s">
        <v>63</v>
      </c>
      <c r="AD24" s="179"/>
      <c r="AE24" s="192" t="s">
        <v>173</v>
      </c>
      <c r="AF24" s="179" t="s">
        <v>174</v>
      </c>
      <c r="AG24" s="180">
        <v>2</v>
      </c>
      <c r="AH24" s="179" t="s">
        <v>63</v>
      </c>
      <c r="AI24" s="196"/>
      <c r="AJ24" s="196" t="s">
        <v>175</v>
      </c>
      <c r="AK24" s="331">
        <v>2</v>
      </c>
      <c r="AL24" s="220" t="s">
        <v>176</v>
      </c>
      <c r="AM24" s="330" t="s">
        <v>65</v>
      </c>
    </row>
    <row r="25" spans="1:224" s="138" customFormat="1" ht="99.75" customHeight="1" thickBot="1">
      <c r="A25" s="102"/>
      <c r="B25" s="102"/>
      <c r="C25" s="336"/>
      <c r="D25" s="349"/>
      <c r="E25" s="352"/>
      <c r="F25" s="158" t="s">
        <v>177</v>
      </c>
      <c r="G25" s="87" t="s">
        <v>48</v>
      </c>
      <c r="H25" s="158" t="s">
        <v>178</v>
      </c>
      <c r="I25" s="136">
        <v>1</v>
      </c>
      <c r="J25" s="326" t="s">
        <v>179</v>
      </c>
      <c r="K25" s="326" t="s">
        <v>180</v>
      </c>
      <c r="L25" s="65">
        <v>43876</v>
      </c>
      <c r="M25" s="65">
        <v>44196</v>
      </c>
      <c r="N25" s="65">
        <v>44027</v>
      </c>
      <c r="O25" s="65">
        <v>44227</v>
      </c>
      <c r="P25" s="326" t="s">
        <v>52</v>
      </c>
      <c r="Q25" s="98" t="s">
        <v>53</v>
      </c>
      <c r="R25" s="98" t="s">
        <v>54</v>
      </c>
      <c r="S25" s="98" t="s">
        <v>58</v>
      </c>
      <c r="T25" s="131" t="s">
        <v>56</v>
      </c>
      <c r="U25" s="132" t="s">
        <v>57</v>
      </c>
      <c r="V25" s="63" t="s">
        <v>58</v>
      </c>
      <c r="W25" s="63" t="s">
        <v>58</v>
      </c>
      <c r="X25" s="63" t="s">
        <v>58</v>
      </c>
      <c r="Y25" s="165"/>
      <c r="Z25" s="169" t="s">
        <v>181</v>
      </c>
      <c r="AA25" s="178" t="s">
        <v>182</v>
      </c>
      <c r="AB25" s="177" t="s">
        <v>183</v>
      </c>
      <c r="AC25" s="176" t="s">
        <v>55</v>
      </c>
      <c r="AD25" s="176" t="s">
        <v>55</v>
      </c>
      <c r="AE25" s="193" t="s">
        <v>55</v>
      </c>
      <c r="AF25" s="196" t="s">
        <v>184</v>
      </c>
      <c r="AG25" s="218" t="s">
        <v>55</v>
      </c>
      <c r="AH25" s="197" t="s">
        <v>55</v>
      </c>
      <c r="AI25" s="196"/>
      <c r="AJ25" s="196"/>
      <c r="AK25" s="219">
        <v>0</v>
      </c>
      <c r="AL25" s="220" t="s">
        <v>184</v>
      </c>
      <c r="AM25" s="330" t="s">
        <v>65</v>
      </c>
      <c r="AN25" s="134"/>
      <c r="AO25" s="134"/>
      <c r="AP25" s="134"/>
      <c r="AQ25" s="134"/>
      <c r="AR25" s="134"/>
      <c r="AS25" s="134"/>
      <c r="AT25" s="134"/>
      <c r="AU25" s="134"/>
      <c r="AV25" s="134"/>
      <c r="AW25" s="134"/>
      <c r="AX25" s="134"/>
      <c r="AY25" s="134"/>
      <c r="AZ25" s="134"/>
      <c r="BA25" s="134"/>
      <c r="BB25" s="134"/>
      <c r="BC25" s="134"/>
      <c r="BD25" s="134"/>
      <c r="BE25" s="134"/>
      <c r="BF25" s="134"/>
      <c r="BG25" s="134"/>
      <c r="BH25" s="134"/>
      <c r="BI25" s="134"/>
      <c r="BJ25" s="134"/>
      <c r="BK25" s="134"/>
      <c r="BL25" s="134"/>
      <c r="BM25" s="134"/>
      <c r="BN25" s="134"/>
      <c r="BO25" s="134"/>
      <c r="BP25" s="134"/>
      <c r="BQ25" s="134"/>
      <c r="BR25" s="134"/>
      <c r="BS25" s="134"/>
      <c r="BT25" s="134"/>
      <c r="BU25" s="134"/>
      <c r="BV25" s="134"/>
      <c r="BW25" s="134"/>
      <c r="BX25" s="134"/>
      <c r="BY25" s="134"/>
      <c r="BZ25" s="134"/>
      <c r="CA25" s="134"/>
      <c r="CB25" s="134"/>
      <c r="CC25" s="134"/>
      <c r="CD25" s="134"/>
      <c r="CE25" s="134"/>
      <c r="CF25" s="134"/>
      <c r="CG25" s="134"/>
      <c r="CH25" s="134"/>
      <c r="CI25" s="134"/>
      <c r="CJ25" s="134"/>
      <c r="CK25" s="134"/>
      <c r="CL25" s="134"/>
      <c r="CM25" s="134"/>
      <c r="CN25" s="134"/>
      <c r="CO25" s="134"/>
      <c r="CP25" s="134"/>
      <c r="CQ25" s="134"/>
      <c r="CR25" s="134"/>
      <c r="CS25" s="134"/>
      <c r="CT25" s="134"/>
      <c r="CU25" s="134"/>
      <c r="CV25" s="134"/>
      <c r="CW25" s="134"/>
      <c r="CX25" s="134"/>
      <c r="CY25" s="134"/>
      <c r="CZ25" s="134"/>
      <c r="DA25" s="134"/>
      <c r="DB25" s="134"/>
      <c r="DC25" s="134"/>
      <c r="DD25" s="134"/>
      <c r="DE25" s="134"/>
      <c r="DF25" s="134"/>
      <c r="DG25" s="134"/>
      <c r="DH25" s="134"/>
      <c r="DI25" s="134"/>
      <c r="DJ25" s="134"/>
      <c r="DK25" s="134"/>
      <c r="DL25" s="134"/>
      <c r="DM25" s="134"/>
      <c r="DN25" s="134"/>
      <c r="DO25" s="134"/>
      <c r="DP25" s="134"/>
      <c r="DQ25" s="134"/>
      <c r="DR25" s="134"/>
      <c r="DS25" s="134"/>
      <c r="DT25" s="134"/>
      <c r="DU25" s="134"/>
      <c r="DV25" s="134"/>
      <c r="DW25" s="134"/>
      <c r="DX25" s="134"/>
      <c r="DY25" s="134"/>
      <c r="DZ25" s="134"/>
      <c r="EA25" s="134"/>
      <c r="EB25" s="134"/>
      <c r="EC25" s="134"/>
      <c r="ED25" s="134"/>
      <c r="EE25" s="134"/>
      <c r="EF25" s="134"/>
      <c r="EG25" s="134"/>
      <c r="EH25" s="134"/>
      <c r="EI25" s="134"/>
      <c r="EJ25" s="134"/>
      <c r="EK25" s="134"/>
      <c r="EL25" s="134"/>
      <c r="EM25" s="134"/>
      <c r="EN25" s="134"/>
      <c r="EO25" s="134"/>
      <c r="EP25" s="134"/>
      <c r="EQ25" s="134"/>
      <c r="ER25" s="134"/>
      <c r="ES25" s="134"/>
      <c r="ET25" s="134"/>
      <c r="EU25" s="134"/>
      <c r="EV25" s="134"/>
      <c r="EW25" s="134"/>
      <c r="EX25" s="134"/>
      <c r="EY25" s="134"/>
      <c r="EZ25" s="134"/>
      <c r="FA25" s="134"/>
      <c r="FB25" s="134"/>
      <c r="FC25" s="134"/>
      <c r="FD25" s="134"/>
      <c r="FE25" s="134"/>
      <c r="FF25" s="134"/>
      <c r="FG25" s="134"/>
      <c r="FH25" s="134"/>
      <c r="FI25" s="134"/>
      <c r="FJ25" s="134"/>
      <c r="FK25" s="134"/>
      <c r="FL25" s="134"/>
      <c r="FM25" s="134"/>
      <c r="FN25" s="134"/>
      <c r="FO25" s="134"/>
      <c r="FP25" s="134"/>
      <c r="FQ25" s="134"/>
      <c r="FR25" s="134"/>
      <c r="FS25" s="134"/>
      <c r="FT25" s="134"/>
      <c r="FU25" s="134"/>
      <c r="FV25" s="134"/>
      <c r="FW25" s="134"/>
      <c r="FX25" s="134"/>
      <c r="FY25" s="134"/>
      <c r="FZ25" s="134"/>
      <c r="GA25" s="134"/>
      <c r="GB25" s="134"/>
      <c r="GC25" s="134"/>
      <c r="GD25" s="134"/>
      <c r="GE25" s="134"/>
      <c r="GF25" s="134"/>
      <c r="GG25" s="134"/>
      <c r="GH25" s="134"/>
      <c r="GI25" s="134"/>
      <c r="GJ25" s="134"/>
      <c r="GK25" s="134"/>
      <c r="GL25" s="134"/>
      <c r="GM25" s="134"/>
      <c r="GN25" s="134"/>
      <c r="GO25" s="134"/>
      <c r="GP25" s="134"/>
      <c r="GQ25" s="134"/>
      <c r="GR25" s="134"/>
      <c r="GS25" s="134"/>
      <c r="GT25" s="134"/>
      <c r="GU25" s="134"/>
      <c r="GV25" s="134"/>
      <c r="GW25" s="134"/>
      <c r="GX25" s="134"/>
      <c r="GY25" s="134"/>
      <c r="GZ25" s="134"/>
      <c r="HA25" s="134"/>
      <c r="HB25" s="134"/>
      <c r="HC25" s="134"/>
      <c r="HD25" s="134"/>
      <c r="HE25" s="134"/>
      <c r="HF25" s="134"/>
      <c r="HG25" s="134"/>
      <c r="HH25" s="134"/>
      <c r="HI25" s="134"/>
      <c r="HJ25" s="134"/>
      <c r="HK25" s="134"/>
      <c r="HL25" s="134"/>
      <c r="HM25" s="134"/>
      <c r="HN25" s="134"/>
      <c r="HO25" s="134"/>
      <c r="HP25" s="134"/>
    </row>
    <row r="26" spans="1:224" s="268" customFormat="1" ht="243" thickBot="1">
      <c r="C26" s="337"/>
      <c r="D26" s="291" t="s">
        <v>185</v>
      </c>
      <c r="E26" s="292" t="s">
        <v>186</v>
      </c>
      <c r="F26" s="293" t="s">
        <v>187</v>
      </c>
      <c r="G26" s="275" t="s">
        <v>48</v>
      </c>
      <c r="H26" s="294" t="s">
        <v>188</v>
      </c>
      <c r="I26" s="295">
        <v>5</v>
      </c>
      <c r="J26" s="274" t="s">
        <v>189</v>
      </c>
      <c r="K26" s="296" t="s">
        <v>190</v>
      </c>
      <c r="L26" s="297">
        <v>43831</v>
      </c>
      <c r="M26" s="297">
        <v>44196</v>
      </c>
      <c r="N26" s="68">
        <v>44027</v>
      </c>
      <c r="O26" s="68">
        <v>44211</v>
      </c>
      <c r="P26" s="274" t="s">
        <v>97</v>
      </c>
      <c r="Q26" s="70" t="s">
        <v>53</v>
      </c>
      <c r="R26" s="275" t="s">
        <v>54</v>
      </c>
      <c r="S26" s="70" t="s">
        <v>58</v>
      </c>
      <c r="T26" s="70" t="s">
        <v>191</v>
      </c>
      <c r="U26" s="70" t="s">
        <v>57</v>
      </c>
      <c r="V26" s="275" t="s">
        <v>192</v>
      </c>
      <c r="W26" s="298" t="s">
        <v>193</v>
      </c>
      <c r="X26" s="299">
        <v>98751610</v>
      </c>
      <c r="Y26" s="300"/>
      <c r="Z26" s="63" t="s">
        <v>194</v>
      </c>
      <c r="AA26" s="153" t="s">
        <v>195</v>
      </c>
      <c r="AB26" s="301">
        <v>0</v>
      </c>
      <c r="AC26" s="302">
        <v>47619350</v>
      </c>
      <c r="AD26" s="303" t="s">
        <v>196</v>
      </c>
      <c r="AE26" s="304" t="s">
        <v>197</v>
      </c>
      <c r="AF26" s="153" t="s">
        <v>198</v>
      </c>
      <c r="AG26" s="63">
        <v>5</v>
      </c>
      <c r="AH26" s="305">
        <v>98751610</v>
      </c>
      <c r="AI26" s="70" t="s">
        <v>199</v>
      </c>
      <c r="AJ26" s="274" t="s">
        <v>200</v>
      </c>
      <c r="AK26" s="281">
        <v>1</v>
      </c>
      <c r="AL26" s="282" t="s">
        <v>201</v>
      </c>
      <c r="AM26" s="70" t="s">
        <v>65</v>
      </c>
    </row>
    <row r="27" spans="1:224" s="134" customFormat="1" ht="75.75" customHeight="1">
      <c r="B27" s="133"/>
      <c r="C27" s="338" t="s">
        <v>202</v>
      </c>
      <c r="D27" s="149" t="s">
        <v>203</v>
      </c>
      <c r="E27" s="139" t="s">
        <v>204</v>
      </c>
      <c r="F27" s="159" t="s">
        <v>205</v>
      </c>
      <c r="G27" s="140" t="s">
        <v>80</v>
      </c>
      <c r="H27" s="159" t="s">
        <v>206</v>
      </c>
      <c r="I27" s="140">
        <v>1</v>
      </c>
      <c r="J27" s="141" t="s">
        <v>207</v>
      </c>
      <c r="K27" s="139" t="s">
        <v>208</v>
      </c>
      <c r="L27" s="142">
        <v>43953</v>
      </c>
      <c r="M27" s="142">
        <v>44165</v>
      </c>
      <c r="N27" s="142">
        <v>44027</v>
      </c>
      <c r="O27" s="142">
        <v>44227</v>
      </c>
      <c r="P27" s="143" t="s">
        <v>52</v>
      </c>
      <c r="Q27" s="144" t="s">
        <v>53</v>
      </c>
      <c r="R27" s="144" t="s">
        <v>54</v>
      </c>
      <c r="S27" s="144" t="s">
        <v>58</v>
      </c>
      <c r="T27" s="145" t="s">
        <v>56</v>
      </c>
      <c r="U27" s="146" t="s">
        <v>57</v>
      </c>
      <c r="V27" s="140" t="s">
        <v>58</v>
      </c>
      <c r="W27" s="140" t="s">
        <v>58</v>
      </c>
      <c r="X27" s="140" t="s">
        <v>58</v>
      </c>
      <c r="Y27" s="167"/>
      <c r="Z27" s="135" t="s">
        <v>209</v>
      </c>
      <c r="AA27" s="186" t="s">
        <v>210</v>
      </c>
      <c r="AB27" s="187">
        <v>1</v>
      </c>
      <c r="AC27" s="188"/>
      <c r="AD27" s="188"/>
      <c r="AE27" s="194" t="s">
        <v>211</v>
      </c>
      <c r="AF27" s="200" t="s">
        <v>212</v>
      </c>
      <c r="AG27" s="216">
        <v>1</v>
      </c>
      <c r="AH27" s="200"/>
      <c r="AI27" s="201"/>
      <c r="AJ27" s="201"/>
      <c r="AK27" s="219">
        <v>1</v>
      </c>
      <c r="AL27" s="220" t="s">
        <v>64</v>
      </c>
      <c r="AM27" s="70" t="s">
        <v>65</v>
      </c>
    </row>
    <row r="28" spans="1:224" s="268" customFormat="1" ht="196.9" customHeight="1">
      <c r="C28" s="339"/>
      <c r="D28" s="359" t="s">
        <v>213</v>
      </c>
      <c r="E28" s="362" t="s">
        <v>214</v>
      </c>
      <c r="F28" s="306" t="s">
        <v>215</v>
      </c>
      <c r="G28" s="70" t="s">
        <v>48</v>
      </c>
      <c r="H28" s="306" t="s">
        <v>216</v>
      </c>
      <c r="I28" s="307">
        <v>1</v>
      </c>
      <c r="J28" s="274" t="s">
        <v>217</v>
      </c>
      <c r="K28" s="66" t="s">
        <v>218</v>
      </c>
      <c r="L28" s="285">
        <v>43876</v>
      </c>
      <c r="M28" s="285">
        <v>44196</v>
      </c>
      <c r="N28" s="285">
        <v>44027</v>
      </c>
      <c r="O28" s="285">
        <v>44227</v>
      </c>
      <c r="P28" s="66" t="s">
        <v>52</v>
      </c>
      <c r="Q28" s="70" t="s">
        <v>53</v>
      </c>
      <c r="R28" s="70" t="s">
        <v>54</v>
      </c>
      <c r="S28" s="70" t="s">
        <v>58</v>
      </c>
      <c r="T28" s="71" t="s">
        <v>56</v>
      </c>
      <c r="U28" s="72" t="s">
        <v>57</v>
      </c>
      <c r="V28" s="70" t="s">
        <v>58</v>
      </c>
      <c r="W28" s="70" t="s">
        <v>58</v>
      </c>
      <c r="X28" s="70" t="s">
        <v>58</v>
      </c>
      <c r="Y28" s="300"/>
      <c r="Z28" s="395" t="s">
        <v>219</v>
      </c>
      <c r="AA28" s="283" t="s">
        <v>220</v>
      </c>
      <c r="AB28" s="63">
        <v>1</v>
      </c>
      <c r="AC28" s="283"/>
      <c r="AD28" s="283"/>
      <c r="AE28" s="304" t="s">
        <v>221</v>
      </c>
      <c r="AF28" s="283" t="s">
        <v>222</v>
      </c>
      <c r="AG28" s="63">
        <v>1</v>
      </c>
      <c r="AH28" s="283"/>
      <c r="AI28" s="280"/>
      <c r="AJ28" s="274" t="s">
        <v>223</v>
      </c>
      <c r="AK28" s="281">
        <v>1</v>
      </c>
      <c r="AL28" s="282" t="s">
        <v>224</v>
      </c>
      <c r="AM28" s="70" t="s">
        <v>65</v>
      </c>
    </row>
    <row r="29" spans="1:224" s="268" customFormat="1" ht="139.9" customHeight="1">
      <c r="C29" s="339"/>
      <c r="D29" s="360"/>
      <c r="E29" s="363"/>
      <c r="F29" s="306" t="s">
        <v>225</v>
      </c>
      <c r="G29" s="70" t="s">
        <v>80</v>
      </c>
      <c r="H29" s="306" t="s">
        <v>226</v>
      </c>
      <c r="I29" s="308">
        <v>1</v>
      </c>
      <c r="J29" s="274" t="s">
        <v>227</v>
      </c>
      <c r="K29" s="66" t="s">
        <v>228</v>
      </c>
      <c r="L29" s="285">
        <v>43876</v>
      </c>
      <c r="M29" s="285">
        <v>44196</v>
      </c>
      <c r="N29" s="285">
        <v>44027</v>
      </c>
      <c r="O29" s="285">
        <v>44227</v>
      </c>
      <c r="P29" s="66" t="s">
        <v>52</v>
      </c>
      <c r="Q29" s="70" t="s">
        <v>53</v>
      </c>
      <c r="R29" s="70" t="s">
        <v>54</v>
      </c>
      <c r="S29" s="70" t="s">
        <v>58</v>
      </c>
      <c r="T29" s="71" t="s">
        <v>56</v>
      </c>
      <c r="U29" s="72" t="s">
        <v>57</v>
      </c>
      <c r="V29" s="70" t="s">
        <v>58</v>
      </c>
      <c r="W29" s="70" t="s">
        <v>58</v>
      </c>
      <c r="X29" s="70" t="s">
        <v>58</v>
      </c>
      <c r="Y29" s="300"/>
      <c r="Z29" s="396"/>
      <c r="AA29" s="283" t="s">
        <v>229</v>
      </c>
      <c r="AB29" s="284">
        <v>0.39</v>
      </c>
      <c r="AC29" s="283"/>
      <c r="AD29" s="283" t="s">
        <v>230</v>
      </c>
      <c r="AE29" s="304" t="s">
        <v>231</v>
      </c>
      <c r="AF29" s="283" t="s">
        <v>232</v>
      </c>
      <c r="AG29" s="281">
        <f>385/325</f>
        <v>1.1846153846153846</v>
      </c>
      <c r="AH29" s="283"/>
      <c r="AI29" s="274" t="s">
        <v>233</v>
      </c>
      <c r="AJ29" s="274" t="s">
        <v>234</v>
      </c>
      <c r="AK29" s="281">
        <v>1</v>
      </c>
      <c r="AL29" s="282" t="s">
        <v>235</v>
      </c>
      <c r="AM29" s="70" t="s">
        <v>65</v>
      </c>
    </row>
    <row r="30" spans="1:224" s="268" customFormat="1" ht="89.25">
      <c r="C30" s="339"/>
      <c r="D30" s="361"/>
      <c r="E30" s="364"/>
      <c r="F30" s="306" t="s">
        <v>236</v>
      </c>
      <c r="G30" s="70" t="s">
        <v>48</v>
      </c>
      <c r="H30" s="306" t="s">
        <v>237</v>
      </c>
      <c r="I30" s="308">
        <v>1</v>
      </c>
      <c r="J30" s="274" t="s">
        <v>238</v>
      </c>
      <c r="K30" s="66" t="s">
        <v>239</v>
      </c>
      <c r="L30" s="285">
        <v>43845</v>
      </c>
      <c r="M30" s="285">
        <v>44196</v>
      </c>
      <c r="N30" s="285">
        <v>44027</v>
      </c>
      <c r="O30" s="285">
        <v>44227</v>
      </c>
      <c r="P30" s="66" t="s">
        <v>52</v>
      </c>
      <c r="Q30" s="70" t="s">
        <v>53</v>
      </c>
      <c r="R30" s="70" t="s">
        <v>54</v>
      </c>
      <c r="S30" s="70" t="s">
        <v>58</v>
      </c>
      <c r="T30" s="71" t="s">
        <v>56</v>
      </c>
      <c r="U30" s="72" t="s">
        <v>57</v>
      </c>
      <c r="V30" s="70" t="s">
        <v>58</v>
      </c>
      <c r="W30" s="70" t="s">
        <v>58</v>
      </c>
      <c r="X30" s="70" t="s">
        <v>58</v>
      </c>
      <c r="Y30" s="300"/>
      <c r="Z30" s="397"/>
      <c r="AA30" s="283" t="s">
        <v>240</v>
      </c>
      <c r="AB30" s="284">
        <v>1</v>
      </c>
      <c r="AC30" s="283"/>
      <c r="AD30" s="283"/>
      <c r="AE30" s="304" t="s">
        <v>241</v>
      </c>
      <c r="AF30" s="283" t="s">
        <v>242</v>
      </c>
      <c r="AG30" s="284">
        <v>1</v>
      </c>
      <c r="AH30" s="283"/>
      <c r="AI30" s="280"/>
      <c r="AJ30" s="280"/>
      <c r="AK30" s="281">
        <v>0</v>
      </c>
      <c r="AL30" s="282" t="s">
        <v>243</v>
      </c>
      <c r="AM30" s="70" t="s">
        <v>65</v>
      </c>
    </row>
    <row r="31" spans="1:224" s="268" customFormat="1" ht="256.5" customHeight="1">
      <c r="C31" s="339"/>
      <c r="D31" s="309" t="s">
        <v>244</v>
      </c>
      <c r="E31" s="66" t="s">
        <v>245</v>
      </c>
      <c r="F31" s="161" t="s">
        <v>246</v>
      </c>
      <c r="G31" s="67" t="s">
        <v>48</v>
      </c>
      <c r="H31" s="161" t="s">
        <v>247</v>
      </c>
      <c r="I31" s="310">
        <v>3500000</v>
      </c>
      <c r="J31" s="66" t="s">
        <v>248</v>
      </c>
      <c r="K31" s="66" t="s">
        <v>249</v>
      </c>
      <c r="L31" s="311">
        <v>43922</v>
      </c>
      <c r="M31" s="311">
        <v>44196</v>
      </c>
      <c r="N31" s="68">
        <v>44027</v>
      </c>
      <c r="O31" s="68">
        <v>44196</v>
      </c>
      <c r="P31" s="66" t="s">
        <v>97</v>
      </c>
      <c r="Q31" s="70" t="s">
        <v>53</v>
      </c>
      <c r="R31" s="70" t="s">
        <v>54</v>
      </c>
      <c r="S31" s="70" t="s">
        <v>58</v>
      </c>
      <c r="T31" s="71" t="s">
        <v>84</v>
      </c>
      <c r="U31" s="72" t="s">
        <v>57</v>
      </c>
      <c r="V31" s="312" t="s">
        <v>250</v>
      </c>
      <c r="W31" s="67">
        <v>0</v>
      </c>
      <c r="X31" s="67">
        <v>3000000000</v>
      </c>
      <c r="Y31" s="300"/>
      <c r="Z31" s="356" t="s">
        <v>251</v>
      </c>
      <c r="AA31" s="283" t="s">
        <v>252</v>
      </c>
      <c r="AB31" s="63" t="s">
        <v>253</v>
      </c>
      <c r="AC31" s="313">
        <v>210444164</v>
      </c>
      <c r="AD31" s="63" t="s">
        <v>63</v>
      </c>
      <c r="AE31" s="304" t="s">
        <v>254</v>
      </c>
      <c r="AF31" s="314" t="s">
        <v>255</v>
      </c>
      <c r="AG31" s="315">
        <f>+(79955.51+305095+3509.26+1011662.66+2355912.42)-102037.34-79955.54</f>
        <v>3574141.97</v>
      </c>
      <c r="AH31" s="316">
        <v>3257586629</v>
      </c>
      <c r="AI31" s="280"/>
      <c r="AJ31" s="274" t="s">
        <v>256</v>
      </c>
      <c r="AK31" s="281">
        <v>1</v>
      </c>
      <c r="AL31" s="282" t="s">
        <v>257</v>
      </c>
      <c r="AM31" s="70" t="s">
        <v>65</v>
      </c>
    </row>
    <row r="32" spans="1:224" s="268" customFormat="1" ht="216.75">
      <c r="C32" s="339"/>
      <c r="D32" s="309" t="s">
        <v>258</v>
      </c>
      <c r="E32" s="66" t="s">
        <v>58</v>
      </c>
      <c r="F32" s="161" t="s">
        <v>259</v>
      </c>
      <c r="G32" s="67" t="s">
        <v>48</v>
      </c>
      <c r="H32" s="161" t="s">
        <v>260</v>
      </c>
      <c r="I32" s="317">
        <v>1</v>
      </c>
      <c r="J32" s="66" t="s">
        <v>227</v>
      </c>
      <c r="K32" s="66" t="s">
        <v>261</v>
      </c>
      <c r="L32" s="311">
        <v>43876</v>
      </c>
      <c r="M32" s="311">
        <v>44196</v>
      </c>
      <c r="N32" s="68">
        <v>44027</v>
      </c>
      <c r="O32" s="68">
        <v>44196</v>
      </c>
      <c r="P32" s="66" t="s">
        <v>97</v>
      </c>
      <c r="Q32" s="70" t="s">
        <v>53</v>
      </c>
      <c r="R32" s="70" t="s">
        <v>54</v>
      </c>
      <c r="S32" s="70" t="s">
        <v>58</v>
      </c>
      <c r="T32" s="71" t="s">
        <v>84</v>
      </c>
      <c r="U32" s="72" t="s">
        <v>57</v>
      </c>
      <c r="V32" s="312" t="s">
        <v>250</v>
      </c>
      <c r="W32" s="67">
        <v>0</v>
      </c>
      <c r="X32" s="312">
        <f>2548000*6</f>
        <v>15288000</v>
      </c>
      <c r="Y32" s="300"/>
      <c r="Z32" s="357"/>
      <c r="AA32" s="318" t="s">
        <v>262</v>
      </c>
      <c r="AB32" s="284">
        <v>0.5</v>
      </c>
      <c r="AC32" s="319">
        <v>0</v>
      </c>
      <c r="AD32" s="63" t="s">
        <v>63</v>
      </c>
      <c r="AE32" s="304" t="s">
        <v>263</v>
      </c>
      <c r="AF32" s="283" t="s">
        <v>264</v>
      </c>
      <c r="AG32" s="284">
        <v>0.5</v>
      </c>
      <c r="AH32" s="63">
        <v>0</v>
      </c>
      <c r="AI32" s="280"/>
      <c r="AJ32" s="274" t="s">
        <v>265</v>
      </c>
      <c r="AK32" s="281">
        <v>1</v>
      </c>
      <c r="AL32" s="282" t="s">
        <v>266</v>
      </c>
      <c r="AM32" s="70" t="s">
        <v>65</v>
      </c>
    </row>
    <row r="33" spans="3:39" s="240" customFormat="1" ht="81.75" customHeight="1">
      <c r="C33" s="339"/>
      <c r="D33" s="221" t="s">
        <v>267</v>
      </c>
      <c r="E33" s="222" t="s">
        <v>58</v>
      </c>
      <c r="F33" s="223" t="s">
        <v>268</v>
      </c>
      <c r="G33" s="224" t="s">
        <v>48</v>
      </c>
      <c r="H33" s="223" t="s">
        <v>269</v>
      </c>
      <c r="I33" s="225">
        <v>1</v>
      </c>
      <c r="J33" s="222" t="s">
        <v>227</v>
      </c>
      <c r="K33" s="222" t="s">
        <v>270</v>
      </c>
      <c r="L33" s="226">
        <v>43922</v>
      </c>
      <c r="M33" s="226">
        <v>44196</v>
      </c>
      <c r="N33" s="227">
        <v>44027</v>
      </c>
      <c r="O33" s="227">
        <v>44196</v>
      </c>
      <c r="P33" s="222" t="s">
        <v>97</v>
      </c>
      <c r="Q33" s="228" t="s">
        <v>53</v>
      </c>
      <c r="R33" s="228" t="s">
        <v>54</v>
      </c>
      <c r="S33" s="228" t="s">
        <v>58</v>
      </c>
      <c r="T33" s="229" t="s">
        <v>84</v>
      </c>
      <c r="U33" s="230" t="s">
        <v>57</v>
      </c>
      <c r="V33" s="231" t="s">
        <v>250</v>
      </c>
      <c r="W33" s="224">
        <v>0</v>
      </c>
      <c r="X33" s="231">
        <f>(2548000*6)*3</f>
        <v>45864000</v>
      </c>
      <c r="Y33" s="232"/>
      <c r="Z33" s="357"/>
      <c r="AA33" s="233" t="s">
        <v>271</v>
      </c>
      <c r="AB33" s="234">
        <v>0</v>
      </c>
      <c r="AC33" s="235">
        <v>0</v>
      </c>
      <c r="AD33" s="235" t="s">
        <v>63</v>
      </c>
      <c r="AE33" s="236" t="s">
        <v>63</v>
      </c>
      <c r="AF33" s="233" t="s">
        <v>272</v>
      </c>
      <c r="AG33" s="234">
        <v>0</v>
      </c>
      <c r="AH33" s="235">
        <v>0</v>
      </c>
      <c r="AI33" s="235" t="s">
        <v>63</v>
      </c>
      <c r="AJ33" s="236" t="s">
        <v>63</v>
      </c>
      <c r="AK33" s="237">
        <v>0</v>
      </c>
      <c r="AL33" s="238" t="s">
        <v>273</v>
      </c>
      <c r="AM33" s="228" t="s">
        <v>65</v>
      </c>
    </row>
    <row r="34" spans="3:39" s="240" customFormat="1" ht="131.25" customHeight="1">
      <c r="C34" s="339"/>
      <c r="D34" s="221" t="s">
        <v>274</v>
      </c>
      <c r="E34" s="222" t="s">
        <v>275</v>
      </c>
      <c r="F34" s="223" t="s">
        <v>276</v>
      </c>
      <c r="G34" s="224" t="s">
        <v>48</v>
      </c>
      <c r="H34" s="238" t="s">
        <v>277</v>
      </c>
      <c r="I34" s="224">
        <v>2</v>
      </c>
      <c r="J34" s="222" t="s">
        <v>278</v>
      </c>
      <c r="K34" s="222" t="s">
        <v>279</v>
      </c>
      <c r="L34" s="226">
        <v>43936</v>
      </c>
      <c r="M34" s="226">
        <v>44196</v>
      </c>
      <c r="N34" s="227">
        <v>44027</v>
      </c>
      <c r="O34" s="227">
        <v>44196</v>
      </c>
      <c r="P34" s="222" t="s">
        <v>97</v>
      </c>
      <c r="Q34" s="228" t="s">
        <v>53</v>
      </c>
      <c r="R34" s="228" t="s">
        <v>54</v>
      </c>
      <c r="S34" s="228" t="s">
        <v>58</v>
      </c>
      <c r="T34" s="229" t="s">
        <v>84</v>
      </c>
      <c r="U34" s="230" t="s">
        <v>57</v>
      </c>
      <c r="V34" s="231" t="s">
        <v>250</v>
      </c>
      <c r="W34" s="224">
        <v>0</v>
      </c>
      <c r="X34" s="231">
        <f>4831480*9</f>
        <v>43483320</v>
      </c>
      <c r="Y34" s="232"/>
      <c r="Z34" s="358"/>
      <c r="AA34" s="233" t="s">
        <v>280</v>
      </c>
      <c r="AB34" s="235">
        <v>1</v>
      </c>
      <c r="AC34" s="241">
        <v>0</v>
      </c>
      <c r="AD34" s="235" t="s">
        <v>63</v>
      </c>
      <c r="AE34" s="242" t="s">
        <v>281</v>
      </c>
      <c r="AF34" s="233" t="s">
        <v>282</v>
      </c>
      <c r="AG34" s="235">
        <v>1</v>
      </c>
      <c r="AH34" s="243">
        <v>41235602.850000001</v>
      </c>
      <c r="AI34" s="244" t="s">
        <v>63</v>
      </c>
      <c r="AJ34" s="239" t="s">
        <v>283</v>
      </c>
      <c r="AK34" s="252">
        <v>1</v>
      </c>
      <c r="AL34" s="238" t="s">
        <v>284</v>
      </c>
      <c r="AM34" s="228" t="s">
        <v>65</v>
      </c>
    </row>
    <row r="35" spans="3:39" s="99" customFormat="1" ht="240.75" customHeight="1">
      <c r="C35" s="339"/>
      <c r="D35" s="150" t="s">
        <v>285</v>
      </c>
      <c r="E35" s="96" t="s">
        <v>58</v>
      </c>
      <c r="F35" s="160" t="s">
        <v>286</v>
      </c>
      <c r="G35" s="80" t="s">
        <v>48</v>
      </c>
      <c r="H35" s="160" t="s">
        <v>287</v>
      </c>
      <c r="I35" s="108" t="s">
        <v>288</v>
      </c>
      <c r="J35" s="96" t="s">
        <v>248</v>
      </c>
      <c r="K35" s="96" t="s">
        <v>289</v>
      </c>
      <c r="L35" s="85">
        <v>43890</v>
      </c>
      <c r="M35" s="85">
        <v>44196</v>
      </c>
      <c r="N35" s="86">
        <v>44042</v>
      </c>
      <c r="O35" s="86" t="s">
        <v>290</v>
      </c>
      <c r="P35" s="96" t="s">
        <v>291</v>
      </c>
      <c r="Q35" s="79" t="s">
        <v>53</v>
      </c>
      <c r="R35" s="79" t="s">
        <v>54</v>
      </c>
      <c r="S35" s="79" t="s">
        <v>58</v>
      </c>
      <c r="T35" s="79" t="s">
        <v>56</v>
      </c>
      <c r="U35" s="81" t="s">
        <v>57</v>
      </c>
      <c r="V35" s="82" t="s">
        <v>292</v>
      </c>
      <c r="W35" s="83">
        <v>2018011000645</v>
      </c>
      <c r="X35" s="84"/>
      <c r="Y35" s="106"/>
      <c r="Z35" s="105" t="s">
        <v>293</v>
      </c>
      <c r="AA35" s="173" t="s">
        <v>294</v>
      </c>
      <c r="AB35" s="174" t="s">
        <v>295</v>
      </c>
      <c r="AC35" s="175">
        <v>0</v>
      </c>
      <c r="AD35" s="174" t="s">
        <v>296</v>
      </c>
      <c r="AE35" s="195" t="s">
        <v>297</v>
      </c>
      <c r="AF35" s="204" t="s">
        <v>298</v>
      </c>
      <c r="AG35" s="205" t="s">
        <v>299</v>
      </c>
      <c r="AH35" s="206">
        <v>0</v>
      </c>
      <c r="AI35" s="207" t="s">
        <v>300</v>
      </c>
      <c r="AJ35" s="208" t="s">
        <v>301</v>
      </c>
      <c r="AK35" s="219" t="s">
        <v>302</v>
      </c>
      <c r="AL35" s="220" t="s">
        <v>303</v>
      </c>
      <c r="AM35" s="290" t="s">
        <v>65</v>
      </c>
    </row>
    <row r="36" spans="3:39" s="240" customFormat="1" ht="67.5" customHeight="1">
      <c r="C36" s="339"/>
      <c r="D36" s="245" t="s">
        <v>304</v>
      </c>
      <c r="E36" s="246" t="s">
        <v>305</v>
      </c>
      <c r="F36" s="247" t="s">
        <v>306</v>
      </c>
      <c r="G36" s="248" t="s">
        <v>48</v>
      </c>
      <c r="H36" s="249" t="s">
        <v>307</v>
      </c>
      <c r="I36" s="250">
        <v>1</v>
      </c>
      <c r="J36" s="246" t="s">
        <v>308</v>
      </c>
      <c r="K36" s="246" t="s">
        <v>309</v>
      </c>
      <c r="L36" s="251">
        <v>43832</v>
      </c>
      <c r="M36" s="251">
        <v>43832</v>
      </c>
      <c r="N36" s="251">
        <v>44012</v>
      </c>
      <c r="O36" s="251">
        <v>80723</v>
      </c>
      <c r="P36" s="239" t="s">
        <v>97</v>
      </c>
      <c r="Q36" s="228" t="s">
        <v>53</v>
      </c>
      <c r="R36" s="228" t="s">
        <v>54</v>
      </c>
      <c r="S36" s="228" t="s">
        <v>58</v>
      </c>
      <c r="T36" s="228" t="s">
        <v>56</v>
      </c>
      <c r="U36" s="230" t="s">
        <v>57</v>
      </c>
      <c r="V36" s="248" t="s">
        <v>98</v>
      </c>
      <c r="W36" s="248">
        <v>0</v>
      </c>
      <c r="X36" s="248">
        <v>0</v>
      </c>
      <c r="Y36" s="232"/>
      <c r="Z36" s="341" t="s">
        <v>310</v>
      </c>
      <c r="AA36" s="233" t="s">
        <v>311</v>
      </c>
      <c r="AB36" s="252">
        <v>91</v>
      </c>
      <c r="AC36" s="233"/>
      <c r="AD36" s="233" t="s">
        <v>312</v>
      </c>
      <c r="AE36" s="242" t="s">
        <v>313</v>
      </c>
      <c r="AF36" s="233" t="s">
        <v>314</v>
      </c>
      <c r="AG36" s="253">
        <f>430-AB36</f>
        <v>339</v>
      </c>
      <c r="AH36" s="233"/>
      <c r="AI36" s="239" t="s">
        <v>315</v>
      </c>
      <c r="AJ36" s="239" t="s">
        <v>316</v>
      </c>
      <c r="AK36" s="252">
        <v>339</v>
      </c>
      <c r="AL36" s="238" t="s">
        <v>317</v>
      </c>
      <c r="AM36" s="228" t="s">
        <v>65</v>
      </c>
    </row>
    <row r="37" spans="3:39" s="240" customFormat="1" ht="84.75" customHeight="1">
      <c r="C37" s="339"/>
      <c r="D37" s="245" t="s">
        <v>318</v>
      </c>
      <c r="E37" s="246" t="s">
        <v>305</v>
      </c>
      <c r="F37" s="254" t="s">
        <v>319</v>
      </c>
      <c r="G37" s="248" t="s">
        <v>48</v>
      </c>
      <c r="H37" s="247" t="s">
        <v>320</v>
      </c>
      <c r="I37" s="250">
        <v>1</v>
      </c>
      <c r="J37" s="255" t="s">
        <v>321</v>
      </c>
      <c r="K37" s="255" t="s">
        <v>322</v>
      </c>
      <c r="L37" s="251">
        <v>43832</v>
      </c>
      <c r="M37" s="251">
        <v>43832</v>
      </c>
      <c r="N37" s="251">
        <v>44012</v>
      </c>
      <c r="O37" s="251">
        <v>80723</v>
      </c>
      <c r="P37" s="239" t="s">
        <v>97</v>
      </c>
      <c r="Q37" s="228" t="s">
        <v>53</v>
      </c>
      <c r="R37" s="228" t="s">
        <v>54</v>
      </c>
      <c r="S37" s="228" t="s">
        <v>58</v>
      </c>
      <c r="T37" s="228" t="s">
        <v>56</v>
      </c>
      <c r="U37" s="230" t="s">
        <v>57</v>
      </c>
      <c r="V37" s="228" t="s">
        <v>323</v>
      </c>
      <c r="W37" s="248">
        <v>0</v>
      </c>
      <c r="X37" s="386">
        <v>821650000</v>
      </c>
      <c r="Y37" s="232"/>
      <c r="Z37" s="342"/>
      <c r="AA37" s="233" t="s">
        <v>324</v>
      </c>
      <c r="AB37" s="234">
        <v>0.21</v>
      </c>
      <c r="AC37" s="384">
        <v>187342918</v>
      </c>
      <c r="AD37" s="233" t="s">
        <v>325</v>
      </c>
      <c r="AE37" s="242" t="s">
        <v>326</v>
      </c>
      <c r="AF37" s="233" t="s">
        <v>327</v>
      </c>
      <c r="AG37" s="237">
        <f>359/294</f>
        <v>1.2210884353741496</v>
      </c>
      <c r="AH37" s="398">
        <f>699456455-AC37</f>
        <v>512113537</v>
      </c>
      <c r="AI37" s="239" t="s">
        <v>328</v>
      </c>
      <c r="AJ37" s="239" t="s">
        <v>329</v>
      </c>
      <c r="AK37" s="237">
        <v>1.22</v>
      </c>
      <c r="AL37" s="238" t="s">
        <v>330</v>
      </c>
      <c r="AM37" s="228" t="s">
        <v>65</v>
      </c>
    </row>
    <row r="38" spans="3:39" s="240" customFormat="1" ht="69" customHeight="1">
      <c r="C38" s="339"/>
      <c r="D38" s="245" t="s">
        <v>331</v>
      </c>
      <c r="E38" s="246" t="s">
        <v>305</v>
      </c>
      <c r="F38" s="247" t="s">
        <v>332</v>
      </c>
      <c r="G38" s="248" t="s">
        <v>48</v>
      </c>
      <c r="H38" s="247" t="s">
        <v>333</v>
      </c>
      <c r="I38" s="250">
        <v>1</v>
      </c>
      <c r="J38" s="246" t="s">
        <v>334</v>
      </c>
      <c r="K38" s="246" t="s">
        <v>335</v>
      </c>
      <c r="L38" s="251">
        <v>43832</v>
      </c>
      <c r="M38" s="251">
        <v>43832</v>
      </c>
      <c r="N38" s="251">
        <v>44012</v>
      </c>
      <c r="O38" s="251">
        <v>80723</v>
      </c>
      <c r="P38" s="239" t="s">
        <v>97</v>
      </c>
      <c r="Q38" s="228" t="s">
        <v>53</v>
      </c>
      <c r="R38" s="228" t="s">
        <v>54</v>
      </c>
      <c r="S38" s="228" t="s">
        <v>58</v>
      </c>
      <c r="T38" s="228" t="s">
        <v>56</v>
      </c>
      <c r="U38" s="230" t="s">
        <v>57</v>
      </c>
      <c r="V38" s="248" t="s">
        <v>192</v>
      </c>
      <c r="W38" s="248">
        <v>0</v>
      </c>
      <c r="X38" s="387"/>
      <c r="Y38" s="232"/>
      <c r="Z38" s="342"/>
      <c r="AA38" s="233" t="s">
        <v>336</v>
      </c>
      <c r="AB38" s="237">
        <f>480/576</f>
        <v>0.83333333333333337</v>
      </c>
      <c r="AC38" s="385"/>
      <c r="AD38" s="233" t="s">
        <v>337</v>
      </c>
      <c r="AE38" s="242" t="s">
        <v>338</v>
      </c>
      <c r="AF38" s="233" t="s">
        <v>339</v>
      </c>
      <c r="AG38" s="237">
        <f>1030/1036</f>
        <v>0.99420849420849422</v>
      </c>
      <c r="AH38" s="399"/>
      <c r="AI38" s="239" t="s">
        <v>340</v>
      </c>
      <c r="AJ38" s="239" t="s">
        <v>341</v>
      </c>
      <c r="AK38" s="237">
        <v>0.99</v>
      </c>
      <c r="AL38" s="238" t="s">
        <v>342</v>
      </c>
      <c r="AM38" s="228" t="s">
        <v>65</v>
      </c>
    </row>
    <row r="39" spans="3:39" s="240" customFormat="1" ht="90" thickBot="1">
      <c r="C39" s="340"/>
      <c r="D39" s="245" t="s">
        <v>343</v>
      </c>
      <c r="E39" s="246" t="s">
        <v>305</v>
      </c>
      <c r="F39" s="247" t="s">
        <v>344</v>
      </c>
      <c r="G39" s="256" t="s">
        <v>48</v>
      </c>
      <c r="H39" s="247" t="s">
        <v>345</v>
      </c>
      <c r="I39" s="250">
        <v>1</v>
      </c>
      <c r="J39" s="246" t="s">
        <v>346</v>
      </c>
      <c r="K39" s="246" t="s">
        <v>347</v>
      </c>
      <c r="L39" s="251">
        <v>43832</v>
      </c>
      <c r="M39" s="251">
        <v>43832</v>
      </c>
      <c r="N39" s="251">
        <v>44012</v>
      </c>
      <c r="O39" s="251">
        <v>80723</v>
      </c>
      <c r="P39" s="239" t="s">
        <v>97</v>
      </c>
      <c r="Q39" s="228" t="s">
        <v>53</v>
      </c>
      <c r="R39" s="228" t="s">
        <v>54</v>
      </c>
      <c r="S39" s="228" t="s">
        <v>58</v>
      </c>
      <c r="T39" s="228" t="s">
        <v>56</v>
      </c>
      <c r="U39" s="230" t="s">
        <v>57</v>
      </c>
      <c r="V39" s="248" t="s">
        <v>98</v>
      </c>
      <c r="W39" s="248">
        <v>0</v>
      </c>
      <c r="X39" s="248">
        <v>0</v>
      </c>
      <c r="Y39" s="232"/>
      <c r="Z39" s="343"/>
      <c r="AA39" s="233" t="s">
        <v>348</v>
      </c>
      <c r="AB39" s="234">
        <v>1</v>
      </c>
      <c r="AC39" s="257">
        <v>34580035</v>
      </c>
      <c r="AD39" s="233"/>
      <c r="AE39" s="242" t="s">
        <v>349</v>
      </c>
      <c r="AF39" s="233" t="s">
        <v>350</v>
      </c>
      <c r="AG39" s="237">
        <v>1</v>
      </c>
      <c r="AH39" s="258">
        <f>131492120-AC39</f>
        <v>96912085</v>
      </c>
      <c r="AI39" s="244"/>
      <c r="AJ39" s="239" t="s">
        <v>351</v>
      </c>
      <c r="AK39" s="237">
        <v>1</v>
      </c>
      <c r="AL39" s="238" t="s">
        <v>352</v>
      </c>
      <c r="AM39" s="228" t="s">
        <v>65</v>
      </c>
    </row>
    <row r="40" spans="3:39" s="240" customFormat="1" ht="135" customHeight="1">
      <c r="C40" s="353" t="s">
        <v>353</v>
      </c>
      <c r="D40" s="333" t="s">
        <v>354</v>
      </c>
      <c r="E40" s="259" t="s">
        <v>355</v>
      </c>
      <c r="F40" s="260" t="s">
        <v>356</v>
      </c>
      <c r="G40" s="261" t="s">
        <v>80</v>
      </c>
      <c r="H40" s="262" t="s">
        <v>357</v>
      </c>
      <c r="I40" s="263">
        <v>1</v>
      </c>
      <c r="J40" s="259" t="s">
        <v>358</v>
      </c>
      <c r="K40" s="259" t="s">
        <v>359</v>
      </c>
      <c r="L40" s="264">
        <v>43876</v>
      </c>
      <c r="M40" s="264">
        <v>44196</v>
      </c>
      <c r="N40" s="264">
        <v>44027</v>
      </c>
      <c r="O40" s="264">
        <v>44227</v>
      </c>
      <c r="P40" s="239" t="s">
        <v>97</v>
      </c>
      <c r="Q40" s="228" t="s">
        <v>53</v>
      </c>
      <c r="R40" s="228" t="s">
        <v>54</v>
      </c>
      <c r="S40" s="228" t="s">
        <v>58</v>
      </c>
      <c r="T40" s="228" t="s">
        <v>56</v>
      </c>
      <c r="U40" s="230" t="s">
        <v>57</v>
      </c>
      <c r="V40" s="248" t="s">
        <v>98</v>
      </c>
      <c r="W40" s="248">
        <v>0</v>
      </c>
      <c r="X40" s="248">
        <v>0</v>
      </c>
      <c r="Y40" s="232"/>
      <c r="Z40" s="233" t="s">
        <v>360</v>
      </c>
      <c r="AA40" s="233" t="s">
        <v>361</v>
      </c>
      <c r="AB40" s="234">
        <v>1</v>
      </c>
      <c r="AC40" s="265"/>
      <c r="AD40" s="233"/>
      <c r="AE40" s="242" t="s">
        <v>362</v>
      </c>
      <c r="AF40" s="233" t="s">
        <v>363</v>
      </c>
      <c r="AG40" s="237">
        <v>1</v>
      </c>
      <c r="AH40" s="233"/>
      <c r="AI40" s="244"/>
      <c r="AJ40" s="239" t="s">
        <v>364</v>
      </c>
      <c r="AK40" s="237">
        <v>1</v>
      </c>
      <c r="AL40" s="238" t="s">
        <v>365</v>
      </c>
      <c r="AM40" s="228" t="s">
        <v>65</v>
      </c>
    </row>
    <row r="41" spans="3:39" s="240" customFormat="1" ht="77.25" customHeight="1" thickBot="1">
      <c r="C41" s="354"/>
      <c r="D41" s="334"/>
      <c r="E41" s="239" t="s">
        <v>366</v>
      </c>
      <c r="F41" s="238" t="s">
        <v>367</v>
      </c>
      <c r="G41" s="248" t="s">
        <v>48</v>
      </c>
      <c r="H41" s="238" t="s">
        <v>368</v>
      </c>
      <c r="I41" s="228" t="s">
        <v>369</v>
      </c>
      <c r="J41" s="239" t="s">
        <v>370</v>
      </c>
      <c r="K41" s="239" t="s">
        <v>371</v>
      </c>
      <c r="L41" s="264">
        <v>43876</v>
      </c>
      <c r="M41" s="264">
        <v>44196</v>
      </c>
      <c r="N41" s="264">
        <v>44027</v>
      </c>
      <c r="O41" s="264">
        <v>44227</v>
      </c>
      <c r="P41" s="233" t="s">
        <v>97</v>
      </c>
      <c r="Q41" s="235" t="s">
        <v>53</v>
      </c>
      <c r="R41" s="266" t="s">
        <v>54</v>
      </c>
      <c r="S41" s="266" t="s">
        <v>58</v>
      </c>
      <c r="T41" s="266" t="s">
        <v>56</v>
      </c>
      <c r="U41" s="230" t="s">
        <v>57</v>
      </c>
      <c r="V41" s="267" t="s">
        <v>98</v>
      </c>
      <c r="W41" s="267">
        <v>0</v>
      </c>
      <c r="X41" s="267">
        <v>0</v>
      </c>
      <c r="Y41" s="232"/>
      <c r="Z41" s="233" t="s">
        <v>372</v>
      </c>
      <c r="AA41" s="234">
        <v>1</v>
      </c>
      <c r="AB41" s="233" t="s">
        <v>373</v>
      </c>
      <c r="AC41" s="233"/>
      <c r="AD41" s="233"/>
      <c r="AE41" s="242" t="s">
        <v>374</v>
      </c>
      <c r="AF41" s="233"/>
      <c r="AG41" s="235" t="s">
        <v>375</v>
      </c>
      <c r="AH41" s="233"/>
      <c r="AI41" s="244"/>
      <c r="AJ41" s="242" t="s">
        <v>374</v>
      </c>
      <c r="AK41" s="237" t="s">
        <v>375</v>
      </c>
      <c r="AL41" s="238" t="s">
        <v>376</v>
      </c>
      <c r="AM41" s="228" t="s">
        <v>65</v>
      </c>
    </row>
  </sheetData>
  <autoFilter ref="A8:AM41" xr:uid="{757638CF-B870-4979-A85B-44246BE81210}">
    <filterColumn colId="2" showButton="0"/>
    <filterColumn colId="3" showButton="0"/>
    <filterColumn colId="4" showButton="0"/>
    <filterColumn colId="5" showButton="0"/>
    <filterColumn colId="6" showButton="0"/>
    <filterColumn colId="7" showButton="0"/>
    <filterColumn colId="8" showButton="0"/>
  </autoFilter>
  <mergeCells count="41">
    <mergeCell ref="AC37:AC38"/>
    <mergeCell ref="X37:X38"/>
    <mergeCell ref="C8:J8"/>
    <mergeCell ref="Z17:Z18"/>
    <mergeCell ref="AF12:AJ12"/>
    <mergeCell ref="G19:G20"/>
    <mergeCell ref="Z28:Z30"/>
    <mergeCell ref="AA12:AE12"/>
    <mergeCell ref="AH37:AH38"/>
    <mergeCell ref="Z21:Z23"/>
    <mergeCell ref="F6:I6"/>
    <mergeCell ref="F3:I5"/>
    <mergeCell ref="A11:Y11"/>
    <mergeCell ref="C12:C13"/>
    <mergeCell ref="D12:D13"/>
    <mergeCell ref="E12:E13"/>
    <mergeCell ref="F12:F13"/>
    <mergeCell ref="G12:G13"/>
    <mergeCell ref="H12:H13"/>
    <mergeCell ref="I12:M12"/>
    <mergeCell ref="N12:O12"/>
    <mergeCell ref="P12:U12"/>
    <mergeCell ref="V12:X12"/>
    <mergeCell ref="C9:C10"/>
    <mergeCell ref="D9:J10"/>
    <mergeCell ref="AK12:AM12"/>
    <mergeCell ref="D40:D41"/>
    <mergeCell ref="C14:C26"/>
    <mergeCell ref="C27:C39"/>
    <mergeCell ref="Z36:Z39"/>
    <mergeCell ref="D21:D23"/>
    <mergeCell ref="Y20:Y22"/>
    <mergeCell ref="D19:D20"/>
    <mergeCell ref="D24:D25"/>
    <mergeCell ref="D17:D18"/>
    <mergeCell ref="E24:E25"/>
    <mergeCell ref="C40:C41"/>
    <mergeCell ref="Y23:Y24"/>
    <mergeCell ref="Z31:Z34"/>
    <mergeCell ref="D28:D30"/>
    <mergeCell ref="E28:E30"/>
  </mergeCells>
  <hyperlinks>
    <hyperlink ref="AE22" r:id="rId1" xr:uid="{00000000-0004-0000-0000-000000000000}"/>
    <hyperlink ref="AJ35" r:id="rId2" display="https://drive.google.com/drive/folders/1ip18x7rC0ptCbNvML34JmMe-1HcdF5X8?usp=sharing" xr:uid="{00000000-0004-0000-0000-000001000000}"/>
  </hyperlinks>
  <printOptions gridLines="1"/>
  <pageMargins left="0.75" right="0.75" top="1" bottom="1" header="0.5" footer="0.5"/>
  <pageSetup scale="59" orientation="landscape" useFirstPageNumber="1" r:id="rId3"/>
  <headerFooter alignWithMargins="0"/>
  <drawing r:id="rId4"/>
  <legacy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5"/>
  <sheetViews>
    <sheetView workbookViewId="0">
      <selection activeCell="B12" sqref="B12"/>
    </sheetView>
  </sheetViews>
  <sheetFormatPr defaultColWidth="11.42578125" defaultRowHeight="15"/>
  <cols>
    <col min="2" max="2" width="36.42578125" bestFit="1" customWidth="1"/>
    <col min="3" max="3" width="32.42578125" customWidth="1"/>
    <col min="4" max="4" width="39.42578125" bestFit="1" customWidth="1"/>
    <col min="5" max="5" width="18.85546875" customWidth="1"/>
    <col min="6" max="6" width="46.42578125" customWidth="1"/>
    <col min="7" max="7" width="23.5703125" customWidth="1"/>
  </cols>
  <sheetData>
    <row r="1" spans="1:7">
      <c r="A1" s="1" t="s">
        <v>377</v>
      </c>
    </row>
    <row r="2" spans="1:7">
      <c r="A2" s="1" t="s">
        <v>378</v>
      </c>
    </row>
    <row r="3" spans="1:7">
      <c r="A3" s="1" t="s">
        <v>379</v>
      </c>
    </row>
    <row r="5" spans="1:7">
      <c r="A5" s="36" t="s">
        <v>380</v>
      </c>
      <c r="B5" s="36" t="s">
        <v>381</v>
      </c>
      <c r="C5" s="36" t="s">
        <v>382</v>
      </c>
      <c r="D5" s="36" t="s">
        <v>383</v>
      </c>
      <c r="E5" s="36" t="s">
        <v>384</v>
      </c>
      <c r="F5" s="36" t="s">
        <v>385</v>
      </c>
      <c r="G5" s="36" t="s">
        <v>386</v>
      </c>
    </row>
    <row r="6" spans="1:7" ht="30">
      <c r="A6" s="37">
        <v>1</v>
      </c>
      <c r="B6" s="38" t="s">
        <v>387</v>
      </c>
      <c r="C6" s="38" t="s">
        <v>388</v>
      </c>
      <c r="D6" s="38" t="s">
        <v>389</v>
      </c>
      <c r="E6" s="38" t="s">
        <v>390</v>
      </c>
      <c r="F6" s="39" t="s">
        <v>391</v>
      </c>
      <c r="G6" s="37" t="s">
        <v>392</v>
      </c>
    </row>
    <row r="7" spans="1:7" ht="30">
      <c r="A7" s="37">
        <v>2</v>
      </c>
      <c r="B7" s="38" t="s">
        <v>387</v>
      </c>
      <c r="C7" s="38" t="s">
        <v>393</v>
      </c>
      <c r="D7" s="38" t="s">
        <v>394</v>
      </c>
      <c r="E7" s="38" t="s">
        <v>395</v>
      </c>
      <c r="F7" s="39" t="s">
        <v>396</v>
      </c>
      <c r="G7" s="37" t="s">
        <v>392</v>
      </c>
    </row>
    <row r="8" spans="1:7" ht="30">
      <c r="A8" s="37">
        <v>3</v>
      </c>
      <c r="B8" s="38" t="s">
        <v>387</v>
      </c>
      <c r="C8" s="38" t="s">
        <v>393</v>
      </c>
      <c r="D8" s="38" t="s">
        <v>7</v>
      </c>
      <c r="E8" s="38" t="s">
        <v>390</v>
      </c>
      <c r="F8" s="39" t="s">
        <v>397</v>
      </c>
      <c r="G8" s="37" t="s">
        <v>392</v>
      </c>
    </row>
    <row r="9" spans="1:7" ht="30">
      <c r="A9" s="37">
        <v>4</v>
      </c>
      <c r="B9" s="38" t="s">
        <v>387</v>
      </c>
      <c r="C9" s="38" t="s">
        <v>393</v>
      </c>
      <c r="D9" s="38" t="s">
        <v>8</v>
      </c>
      <c r="E9" s="38" t="s">
        <v>390</v>
      </c>
      <c r="F9" s="39" t="s">
        <v>398</v>
      </c>
      <c r="G9" s="37" t="s">
        <v>392</v>
      </c>
    </row>
    <row r="10" spans="1:7">
      <c r="A10" s="37">
        <v>5</v>
      </c>
      <c r="B10" s="38" t="s">
        <v>387</v>
      </c>
      <c r="C10" s="38" t="s">
        <v>393</v>
      </c>
      <c r="D10" s="38" t="s">
        <v>9</v>
      </c>
      <c r="E10" s="38" t="s">
        <v>399</v>
      </c>
      <c r="F10" s="39" t="s">
        <v>400</v>
      </c>
      <c r="G10" s="37" t="s">
        <v>392</v>
      </c>
    </row>
    <row r="11" spans="1:7" ht="30">
      <c r="A11" s="37">
        <v>6</v>
      </c>
      <c r="B11" s="38" t="s">
        <v>387</v>
      </c>
      <c r="C11" s="38" t="s">
        <v>393</v>
      </c>
      <c r="D11" s="38" t="s">
        <v>10</v>
      </c>
      <c r="E11" s="38" t="s">
        <v>395</v>
      </c>
      <c r="F11" s="39" t="s">
        <v>396</v>
      </c>
      <c r="G11" s="37" t="s">
        <v>392</v>
      </c>
    </row>
    <row r="12" spans="1:7">
      <c r="A12" s="37">
        <v>7</v>
      </c>
      <c r="B12" s="38" t="s">
        <v>387</v>
      </c>
      <c r="C12" s="38" t="s">
        <v>393</v>
      </c>
      <c r="D12" s="38" t="s">
        <v>11</v>
      </c>
      <c r="E12" s="38" t="s">
        <v>390</v>
      </c>
      <c r="F12" s="39" t="s">
        <v>401</v>
      </c>
      <c r="G12" s="37" t="s">
        <v>392</v>
      </c>
    </row>
    <row r="13" spans="1:7" ht="30">
      <c r="A13" s="37">
        <v>8</v>
      </c>
      <c r="B13" s="38" t="s">
        <v>387</v>
      </c>
      <c r="C13" s="38" t="s">
        <v>393</v>
      </c>
      <c r="D13" s="38" t="s">
        <v>26</v>
      </c>
      <c r="E13" s="38" t="s">
        <v>395</v>
      </c>
      <c r="F13" s="39" t="s">
        <v>396</v>
      </c>
      <c r="G13" s="37" t="s">
        <v>392</v>
      </c>
    </row>
    <row r="14" spans="1:7" ht="45">
      <c r="A14" s="37">
        <v>9</v>
      </c>
      <c r="B14" s="38" t="s">
        <v>387</v>
      </c>
      <c r="C14" s="38" t="s">
        <v>393</v>
      </c>
      <c r="D14" s="38" t="s">
        <v>27</v>
      </c>
      <c r="E14" s="38" t="s">
        <v>395</v>
      </c>
      <c r="F14" s="39" t="s">
        <v>402</v>
      </c>
      <c r="G14" s="37" t="s">
        <v>392</v>
      </c>
    </row>
    <row r="15" spans="1:7" ht="45">
      <c r="A15" s="37">
        <v>10</v>
      </c>
      <c r="B15" s="38" t="s">
        <v>387</v>
      </c>
      <c r="C15" s="38" t="s">
        <v>393</v>
      </c>
      <c r="D15" s="38" t="s">
        <v>28</v>
      </c>
      <c r="E15" s="38" t="s">
        <v>395</v>
      </c>
      <c r="F15" s="39" t="s">
        <v>403</v>
      </c>
      <c r="G15" s="37" t="s">
        <v>392</v>
      </c>
    </row>
    <row r="16" spans="1:7" ht="30">
      <c r="A16" s="37">
        <v>11</v>
      </c>
      <c r="B16" s="38" t="s">
        <v>387</v>
      </c>
      <c r="C16" s="38" t="s">
        <v>393</v>
      </c>
      <c r="D16" s="38" t="s">
        <v>29</v>
      </c>
      <c r="E16" s="38" t="s">
        <v>404</v>
      </c>
      <c r="F16" s="39" t="s">
        <v>396</v>
      </c>
      <c r="G16" s="37" t="s">
        <v>405</v>
      </c>
    </row>
    <row r="17" spans="1:7" ht="30">
      <c r="A17" s="37">
        <v>12</v>
      </c>
      <c r="B17" s="38" t="s">
        <v>387</v>
      </c>
      <c r="C17" s="38" t="s">
        <v>393</v>
      </c>
      <c r="D17" s="38" t="s">
        <v>30</v>
      </c>
      <c r="E17" s="38" t="s">
        <v>406</v>
      </c>
      <c r="F17" s="39" t="s">
        <v>396</v>
      </c>
      <c r="G17" s="37" t="s">
        <v>392</v>
      </c>
    </row>
    <row r="18" spans="1:7" ht="30">
      <c r="A18" s="37">
        <v>13</v>
      </c>
      <c r="B18" s="38" t="s">
        <v>387</v>
      </c>
      <c r="C18" s="38" t="s">
        <v>393</v>
      </c>
      <c r="D18" s="38" t="s">
        <v>31</v>
      </c>
      <c r="E18" s="38" t="s">
        <v>404</v>
      </c>
      <c r="F18" s="39" t="s">
        <v>396</v>
      </c>
      <c r="G18" s="37" t="s">
        <v>392</v>
      </c>
    </row>
    <row r="19" spans="1:7">
      <c r="A19" s="37">
        <v>14</v>
      </c>
      <c r="B19" s="38" t="s">
        <v>387</v>
      </c>
      <c r="C19" s="38" t="s">
        <v>407</v>
      </c>
      <c r="D19" s="38" t="s">
        <v>408</v>
      </c>
      <c r="E19" s="38" t="s">
        <v>409</v>
      </c>
      <c r="F19" s="39" t="s">
        <v>410</v>
      </c>
      <c r="G19" s="37" t="s">
        <v>392</v>
      </c>
    </row>
    <row r="20" spans="1:7">
      <c r="A20" s="37">
        <v>15</v>
      </c>
      <c r="B20" s="38" t="s">
        <v>387</v>
      </c>
      <c r="C20" s="38" t="s">
        <v>407</v>
      </c>
      <c r="D20" s="38" t="s">
        <v>20</v>
      </c>
      <c r="E20" s="38" t="s">
        <v>399</v>
      </c>
      <c r="F20" s="39" t="s">
        <v>411</v>
      </c>
      <c r="G20" s="37" t="s">
        <v>392</v>
      </c>
    </row>
    <row r="21" spans="1:7" ht="30">
      <c r="A21" s="37">
        <v>16</v>
      </c>
      <c r="B21" s="38" t="s">
        <v>387</v>
      </c>
      <c r="C21" s="38" t="s">
        <v>407</v>
      </c>
      <c r="D21" s="38" t="s">
        <v>21</v>
      </c>
      <c r="E21" s="38" t="s">
        <v>399</v>
      </c>
      <c r="F21" s="39" t="s">
        <v>412</v>
      </c>
      <c r="G21" s="37" t="s">
        <v>392</v>
      </c>
    </row>
    <row r="22" spans="1:7">
      <c r="A22" s="37">
        <v>17</v>
      </c>
      <c r="B22" s="38" t="s">
        <v>387</v>
      </c>
      <c r="C22" s="38" t="s">
        <v>407</v>
      </c>
      <c r="D22" s="38" t="s">
        <v>22</v>
      </c>
      <c r="E22" s="38" t="s">
        <v>413</v>
      </c>
      <c r="F22" s="39" t="s">
        <v>414</v>
      </c>
      <c r="G22" s="37" t="s">
        <v>392</v>
      </c>
    </row>
    <row r="23" spans="1:7">
      <c r="A23" s="37">
        <v>18</v>
      </c>
      <c r="B23" s="38" t="s">
        <v>387</v>
      </c>
      <c r="C23" s="38" t="s">
        <v>407</v>
      </c>
      <c r="D23" s="38" t="s">
        <v>23</v>
      </c>
      <c r="E23" s="38" t="s">
        <v>413</v>
      </c>
      <c r="F23" s="39" t="s">
        <v>415</v>
      </c>
      <c r="G23" s="37" t="s">
        <v>392</v>
      </c>
    </row>
    <row r="24" spans="1:7" ht="45">
      <c r="A24" s="37">
        <v>19</v>
      </c>
      <c r="B24" s="38" t="s">
        <v>387</v>
      </c>
      <c r="C24" s="38" t="s">
        <v>407</v>
      </c>
      <c r="D24" s="38" t="s">
        <v>416</v>
      </c>
      <c r="E24" s="38" t="s">
        <v>406</v>
      </c>
      <c r="F24" s="39" t="s">
        <v>417</v>
      </c>
      <c r="G24" s="37" t="s">
        <v>392</v>
      </c>
    </row>
    <row r="25" spans="1:7" ht="60">
      <c r="A25" s="37">
        <v>20</v>
      </c>
      <c r="B25" s="38" t="s">
        <v>387</v>
      </c>
      <c r="C25" s="38" t="s">
        <v>13</v>
      </c>
      <c r="D25" s="38" t="s">
        <v>24</v>
      </c>
      <c r="E25" s="38" t="s">
        <v>413</v>
      </c>
      <c r="F25" s="39" t="s">
        <v>418</v>
      </c>
      <c r="G25" s="37" t="s">
        <v>405</v>
      </c>
    </row>
    <row r="26" spans="1:7" ht="30">
      <c r="A26" s="37">
        <v>21</v>
      </c>
      <c r="B26" s="38" t="s">
        <v>387</v>
      </c>
      <c r="C26" s="38" t="s">
        <v>13</v>
      </c>
      <c r="D26" s="38" t="s">
        <v>25</v>
      </c>
      <c r="E26" s="38" t="s">
        <v>413</v>
      </c>
      <c r="F26" s="39" t="s">
        <v>419</v>
      </c>
      <c r="G26" s="37" t="s">
        <v>392</v>
      </c>
    </row>
    <row r="27" spans="1:7" ht="30">
      <c r="A27" s="37">
        <v>22</v>
      </c>
      <c r="B27" s="38" t="s">
        <v>387</v>
      </c>
      <c r="C27" s="38" t="s">
        <v>15</v>
      </c>
      <c r="D27" s="38" t="s">
        <v>32</v>
      </c>
      <c r="E27" s="38" t="s">
        <v>395</v>
      </c>
      <c r="F27" s="39" t="s">
        <v>420</v>
      </c>
      <c r="G27" s="37" t="s">
        <v>392</v>
      </c>
    </row>
    <row r="28" spans="1:7" ht="45">
      <c r="A28" s="37">
        <v>23</v>
      </c>
      <c r="B28" s="38" t="s">
        <v>387</v>
      </c>
      <c r="C28" s="38" t="s">
        <v>15</v>
      </c>
      <c r="D28" s="38" t="s">
        <v>421</v>
      </c>
      <c r="E28" s="38" t="s">
        <v>399</v>
      </c>
      <c r="F28" s="39" t="s">
        <v>422</v>
      </c>
      <c r="G28" s="37" t="s">
        <v>405</v>
      </c>
    </row>
    <row r="29" spans="1:7" ht="45">
      <c r="A29" s="37">
        <v>24</v>
      </c>
      <c r="B29" s="38" t="s">
        <v>387</v>
      </c>
      <c r="C29" s="38" t="s">
        <v>15</v>
      </c>
      <c r="D29" s="38" t="s">
        <v>33</v>
      </c>
      <c r="E29" s="38" t="s">
        <v>399</v>
      </c>
      <c r="F29" s="39" t="s">
        <v>423</v>
      </c>
      <c r="G29" s="37" t="s">
        <v>405</v>
      </c>
    </row>
    <row r="30" spans="1:7" ht="30">
      <c r="A30" s="37">
        <v>25</v>
      </c>
      <c r="B30" s="38" t="s">
        <v>387</v>
      </c>
      <c r="C30" s="38" t="s">
        <v>15</v>
      </c>
      <c r="D30" s="38" t="s">
        <v>34</v>
      </c>
      <c r="E30" s="38" t="s">
        <v>424</v>
      </c>
      <c r="F30" s="39" t="s">
        <v>425</v>
      </c>
      <c r="G30" s="37" t="s">
        <v>392</v>
      </c>
    </row>
    <row r="31" spans="1:7">
      <c r="A31" s="41"/>
      <c r="B31" s="42"/>
      <c r="C31" s="42"/>
      <c r="D31" s="42"/>
      <c r="E31" s="42"/>
      <c r="F31" s="43"/>
      <c r="G31" s="44"/>
    </row>
    <row r="32" spans="1:7">
      <c r="A32" s="403" t="s">
        <v>426</v>
      </c>
      <c r="B32" s="403"/>
      <c r="C32" s="403"/>
      <c r="D32" s="403"/>
      <c r="E32" s="403"/>
      <c r="F32" s="403"/>
      <c r="G32" s="403"/>
    </row>
    <row r="33" spans="1:7">
      <c r="A33" s="36" t="s">
        <v>380</v>
      </c>
      <c r="B33" s="36" t="s">
        <v>381</v>
      </c>
      <c r="C33" s="36" t="s">
        <v>382</v>
      </c>
      <c r="D33" s="36" t="s">
        <v>383</v>
      </c>
      <c r="E33" s="36" t="s">
        <v>384</v>
      </c>
      <c r="F33" s="36" t="s">
        <v>385</v>
      </c>
      <c r="G33" s="36" t="s">
        <v>386</v>
      </c>
    </row>
    <row r="34" spans="1:7" ht="45">
      <c r="A34" s="37">
        <v>26</v>
      </c>
      <c r="B34" s="38" t="s">
        <v>427</v>
      </c>
      <c r="C34" s="38" t="s">
        <v>428</v>
      </c>
      <c r="D34" s="38" t="s">
        <v>429</v>
      </c>
      <c r="E34" s="38" t="s">
        <v>409</v>
      </c>
      <c r="F34" s="39" t="s">
        <v>430</v>
      </c>
      <c r="G34" s="40" t="s">
        <v>431</v>
      </c>
    </row>
    <row r="35" spans="1:7" ht="45">
      <c r="A35" s="37">
        <v>27</v>
      </c>
      <c r="B35" s="38" t="s">
        <v>427</v>
      </c>
      <c r="C35" s="38" t="s">
        <v>428</v>
      </c>
      <c r="D35" s="38" t="s">
        <v>36</v>
      </c>
      <c r="E35" s="38" t="s">
        <v>432</v>
      </c>
      <c r="F35" s="39" t="s">
        <v>433</v>
      </c>
      <c r="G35" s="40" t="s">
        <v>431</v>
      </c>
    </row>
    <row r="36" spans="1:7" ht="45">
      <c r="A36" s="37">
        <v>28</v>
      </c>
      <c r="B36" s="38" t="s">
        <v>427</v>
      </c>
      <c r="C36" s="38" t="s">
        <v>428</v>
      </c>
      <c r="D36" s="38" t="s">
        <v>434</v>
      </c>
      <c r="E36" s="38" t="s">
        <v>406</v>
      </c>
      <c r="F36" s="39" t="s">
        <v>435</v>
      </c>
      <c r="G36" s="40" t="s">
        <v>431</v>
      </c>
    </row>
    <row r="37" spans="1:7" ht="60">
      <c r="A37" s="37">
        <v>29</v>
      </c>
      <c r="B37" s="38" t="s">
        <v>427</v>
      </c>
      <c r="C37" s="38" t="s">
        <v>428</v>
      </c>
      <c r="D37" s="38" t="s">
        <v>436</v>
      </c>
      <c r="E37" s="38" t="s">
        <v>432</v>
      </c>
      <c r="F37" s="39" t="s">
        <v>437</v>
      </c>
      <c r="G37" s="40" t="s">
        <v>431</v>
      </c>
    </row>
    <row r="38" spans="1:7" ht="60">
      <c r="A38" s="37">
        <v>30</v>
      </c>
      <c r="B38" s="38" t="s">
        <v>427</v>
      </c>
      <c r="C38" s="38" t="s">
        <v>428</v>
      </c>
      <c r="D38" s="38" t="s">
        <v>438</v>
      </c>
      <c r="E38" s="38" t="s">
        <v>432</v>
      </c>
      <c r="F38" s="39" t="s">
        <v>439</v>
      </c>
      <c r="G38" s="40" t="s">
        <v>431</v>
      </c>
    </row>
    <row r="39" spans="1:7">
      <c r="A39" s="41"/>
      <c r="B39" s="42"/>
      <c r="C39" s="42"/>
      <c r="D39" s="42"/>
      <c r="E39" s="42"/>
      <c r="F39" s="43"/>
      <c r="G39" s="44"/>
    </row>
    <row r="40" spans="1:7">
      <c r="A40" s="36" t="s">
        <v>380</v>
      </c>
      <c r="B40" s="36" t="s">
        <v>381</v>
      </c>
      <c r="C40" s="36" t="s">
        <v>382</v>
      </c>
      <c r="D40" s="36" t="s">
        <v>383</v>
      </c>
      <c r="E40" s="36" t="s">
        <v>384</v>
      </c>
      <c r="F40" s="36" t="s">
        <v>385</v>
      </c>
      <c r="G40" s="36" t="s">
        <v>386</v>
      </c>
    </row>
    <row r="41" spans="1:7" ht="30">
      <c r="A41" s="37">
        <v>31</v>
      </c>
      <c r="B41" s="38" t="s">
        <v>440</v>
      </c>
      <c r="C41" s="38" t="s">
        <v>441</v>
      </c>
      <c r="D41" s="38" t="s">
        <v>429</v>
      </c>
      <c r="E41" s="38" t="s">
        <v>409</v>
      </c>
      <c r="F41" s="39" t="s">
        <v>430</v>
      </c>
      <c r="G41" s="40" t="s">
        <v>392</v>
      </c>
    </row>
    <row r="42" spans="1:7" ht="30">
      <c r="A42" s="37">
        <v>32</v>
      </c>
      <c r="B42" s="38" t="s">
        <v>440</v>
      </c>
      <c r="C42" s="38" t="s">
        <v>441</v>
      </c>
      <c r="D42" s="38" t="s">
        <v>36</v>
      </c>
      <c r="E42" s="38" t="s">
        <v>432</v>
      </c>
      <c r="F42" s="39" t="s">
        <v>433</v>
      </c>
      <c r="G42" s="40" t="s">
        <v>392</v>
      </c>
    </row>
    <row r="43" spans="1:7" ht="30">
      <c r="A43" s="37">
        <v>33</v>
      </c>
      <c r="B43" s="38" t="s">
        <v>440</v>
      </c>
      <c r="C43" s="38" t="s">
        <v>441</v>
      </c>
      <c r="D43" s="38" t="s">
        <v>442</v>
      </c>
      <c r="E43" s="38" t="s">
        <v>406</v>
      </c>
      <c r="F43" s="39" t="s">
        <v>435</v>
      </c>
      <c r="G43" s="40" t="s">
        <v>392</v>
      </c>
    </row>
    <row r="44" spans="1:7" ht="60">
      <c r="A44" s="37">
        <v>34</v>
      </c>
      <c r="B44" s="38" t="s">
        <v>440</v>
      </c>
      <c r="C44" s="38" t="s">
        <v>441</v>
      </c>
      <c r="D44" s="38" t="s">
        <v>436</v>
      </c>
      <c r="E44" s="38" t="s">
        <v>432</v>
      </c>
      <c r="F44" s="39" t="s">
        <v>437</v>
      </c>
      <c r="G44" s="40" t="s">
        <v>392</v>
      </c>
    </row>
    <row r="45" spans="1:7" ht="60">
      <c r="A45" s="37">
        <v>35</v>
      </c>
      <c r="B45" s="38" t="s">
        <v>440</v>
      </c>
      <c r="C45" s="38" t="s">
        <v>441</v>
      </c>
      <c r="D45" s="38" t="s">
        <v>438</v>
      </c>
      <c r="E45" s="38" t="s">
        <v>432</v>
      </c>
      <c r="F45" s="39" t="s">
        <v>439</v>
      </c>
      <c r="G45" s="40" t="s">
        <v>392</v>
      </c>
    </row>
  </sheetData>
  <mergeCells count="1">
    <mergeCell ref="A32:G3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6"/>
  <sheetViews>
    <sheetView topLeftCell="C1" workbookViewId="0">
      <selection activeCell="H26" sqref="H26"/>
    </sheetView>
  </sheetViews>
  <sheetFormatPr defaultColWidth="9.140625" defaultRowHeight="12.75"/>
  <cols>
    <col min="1" max="1" width="13.42578125" style="19" bestFit="1" customWidth="1"/>
    <col min="2" max="2" width="35.140625" style="19" bestFit="1" customWidth="1"/>
    <col min="3" max="3" width="15.5703125" style="19" bestFit="1" customWidth="1"/>
    <col min="4" max="4" width="21.42578125" style="19" bestFit="1" customWidth="1"/>
    <col min="5" max="5" width="70.42578125" style="19" bestFit="1" customWidth="1"/>
    <col min="6" max="6" width="9.140625" style="19" customWidth="1"/>
    <col min="7" max="7" width="3" style="19" bestFit="1" customWidth="1"/>
    <col min="8" max="8" width="74.5703125" style="19" bestFit="1" customWidth="1"/>
    <col min="9" max="256" width="9.140625" style="19"/>
    <col min="257" max="257" width="13.42578125" style="19" bestFit="1" customWidth="1"/>
    <col min="258" max="258" width="35.140625" style="19" bestFit="1" customWidth="1"/>
    <col min="259" max="259" width="15.5703125" style="19" bestFit="1" customWidth="1"/>
    <col min="260" max="260" width="21.42578125" style="19" bestFit="1" customWidth="1"/>
    <col min="261" max="261" width="70.42578125" style="19" bestFit="1" customWidth="1"/>
    <col min="262" max="262" width="9.140625" style="19"/>
    <col min="263" max="263" width="3" style="19" bestFit="1" customWidth="1"/>
    <col min="264" max="264" width="74.5703125" style="19" bestFit="1" customWidth="1"/>
    <col min="265" max="512" width="9.140625" style="19"/>
    <col min="513" max="513" width="13.42578125" style="19" bestFit="1" customWidth="1"/>
    <col min="514" max="514" width="35.140625" style="19" bestFit="1" customWidth="1"/>
    <col min="515" max="515" width="15.5703125" style="19" bestFit="1" customWidth="1"/>
    <col min="516" max="516" width="21.42578125" style="19" bestFit="1" customWidth="1"/>
    <col min="517" max="517" width="70.42578125" style="19" bestFit="1" customWidth="1"/>
    <col min="518" max="518" width="9.140625" style="19"/>
    <col min="519" max="519" width="3" style="19" bestFit="1" customWidth="1"/>
    <col min="520" max="520" width="74.5703125" style="19" bestFit="1" customWidth="1"/>
    <col min="521" max="768" width="9.140625" style="19"/>
    <col min="769" max="769" width="13.42578125" style="19" bestFit="1" customWidth="1"/>
    <col min="770" max="770" width="35.140625" style="19" bestFit="1" customWidth="1"/>
    <col min="771" max="771" width="15.5703125" style="19" bestFit="1" customWidth="1"/>
    <col min="772" max="772" width="21.42578125" style="19" bestFit="1" customWidth="1"/>
    <col min="773" max="773" width="70.42578125" style="19" bestFit="1" customWidth="1"/>
    <col min="774" max="774" width="9.140625" style="19"/>
    <col min="775" max="775" width="3" style="19" bestFit="1" customWidth="1"/>
    <col min="776" max="776" width="74.5703125" style="19" bestFit="1" customWidth="1"/>
    <col min="777" max="1024" width="9.140625" style="19"/>
    <col min="1025" max="1025" width="13.42578125" style="19" bestFit="1" customWidth="1"/>
    <col min="1026" max="1026" width="35.140625" style="19" bestFit="1" customWidth="1"/>
    <col min="1027" max="1027" width="15.5703125" style="19" bestFit="1" customWidth="1"/>
    <col min="1028" max="1028" width="21.42578125" style="19" bestFit="1" customWidth="1"/>
    <col min="1029" max="1029" width="70.42578125" style="19" bestFit="1" customWidth="1"/>
    <col min="1030" max="1030" width="9.140625" style="19"/>
    <col min="1031" max="1031" width="3" style="19" bestFit="1" customWidth="1"/>
    <col min="1032" max="1032" width="74.5703125" style="19" bestFit="1" customWidth="1"/>
    <col min="1033" max="1280" width="9.140625" style="19"/>
    <col min="1281" max="1281" width="13.42578125" style="19" bestFit="1" customWidth="1"/>
    <col min="1282" max="1282" width="35.140625" style="19" bestFit="1" customWidth="1"/>
    <col min="1283" max="1283" width="15.5703125" style="19" bestFit="1" customWidth="1"/>
    <col min="1284" max="1284" width="21.42578125" style="19" bestFit="1" customWidth="1"/>
    <col min="1285" max="1285" width="70.42578125" style="19" bestFit="1" customWidth="1"/>
    <col min="1286" max="1286" width="9.140625" style="19"/>
    <col min="1287" max="1287" width="3" style="19" bestFit="1" customWidth="1"/>
    <col min="1288" max="1288" width="74.5703125" style="19" bestFit="1" customWidth="1"/>
    <col min="1289" max="1536" width="9.140625" style="19"/>
    <col min="1537" max="1537" width="13.42578125" style="19" bestFit="1" customWidth="1"/>
    <col min="1538" max="1538" width="35.140625" style="19" bestFit="1" customWidth="1"/>
    <col min="1539" max="1539" width="15.5703125" style="19" bestFit="1" customWidth="1"/>
    <col min="1540" max="1540" width="21.42578125" style="19" bestFit="1" customWidth="1"/>
    <col min="1541" max="1541" width="70.42578125" style="19" bestFit="1" customWidth="1"/>
    <col min="1542" max="1542" width="9.140625" style="19"/>
    <col min="1543" max="1543" width="3" style="19" bestFit="1" customWidth="1"/>
    <col min="1544" max="1544" width="74.5703125" style="19" bestFit="1" customWidth="1"/>
    <col min="1545" max="1792" width="9.140625" style="19"/>
    <col min="1793" max="1793" width="13.42578125" style="19" bestFit="1" customWidth="1"/>
    <col min="1794" max="1794" width="35.140625" style="19" bestFit="1" customWidth="1"/>
    <col min="1795" max="1795" width="15.5703125" style="19" bestFit="1" customWidth="1"/>
    <col min="1796" max="1796" width="21.42578125" style="19" bestFit="1" customWidth="1"/>
    <col min="1797" max="1797" width="70.42578125" style="19" bestFit="1" customWidth="1"/>
    <col min="1798" max="1798" width="9.140625" style="19"/>
    <col min="1799" max="1799" width="3" style="19" bestFit="1" customWidth="1"/>
    <col min="1800" max="1800" width="74.5703125" style="19" bestFit="1" customWidth="1"/>
    <col min="1801" max="2048" width="9.140625" style="19"/>
    <col min="2049" max="2049" width="13.42578125" style="19" bestFit="1" customWidth="1"/>
    <col min="2050" max="2050" width="35.140625" style="19" bestFit="1" customWidth="1"/>
    <col min="2051" max="2051" width="15.5703125" style="19" bestFit="1" customWidth="1"/>
    <col min="2052" max="2052" width="21.42578125" style="19" bestFit="1" customWidth="1"/>
    <col min="2053" max="2053" width="70.42578125" style="19" bestFit="1" customWidth="1"/>
    <col min="2054" max="2054" width="9.140625" style="19"/>
    <col min="2055" max="2055" width="3" style="19" bestFit="1" customWidth="1"/>
    <col min="2056" max="2056" width="74.5703125" style="19" bestFit="1" customWidth="1"/>
    <col min="2057" max="2304" width="9.140625" style="19"/>
    <col min="2305" max="2305" width="13.42578125" style="19" bestFit="1" customWidth="1"/>
    <col min="2306" max="2306" width="35.140625" style="19" bestFit="1" customWidth="1"/>
    <col min="2307" max="2307" width="15.5703125" style="19" bestFit="1" customWidth="1"/>
    <col min="2308" max="2308" width="21.42578125" style="19" bestFit="1" customWidth="1"/>
    <col min="2309" max="2309" width="70.42578125" style="19" bestFit="1" customWidth="1"/>
    <col min="2310" max="2310" width="9.140625" style="19"/>
    <col min="2311" max="2311" width="3" style="19" bestFit="1" customWidth="1"/>
    <col min="2312" max="2312" width="74.5703125" style="19" bestFit="1" customWidth="1"/>
    <col min="2313" max="2560" width="9.140625" style="19"/>
    <col min="2561" max="2561" width="13.42578125" style="19" bestFit="1" customWidth="1"/>
    <col min="2562" max="2562" width="35.140625" style="19" bestFit="1" customWidth="1"/>
    <col min="2563" max="2563" width="15.5703125" style="19" bestFit="1" customWidth="1"/>
    <col min="2564" max="2564" width="21.42578125" style="19" bestFit="1" customWidth="1"/>
    <col min="2565" max="2565" width="70.42578125" style="19" bestFit="1" customWidth="1"/>
    <col min="2566" max="2566" width="9.140625" style="19"/>
    <col min="2567" max="2567" width="3" style="19" bestFit="1" customWidth="1"/>
    <col min="2568" max="2568" width="74.5703125" style="19" bestFit="1" customWidth="1"/>
    <col min="2569" max="2816" width="9.140625" style="19"/>
    <col min="2817" max="2817" width="13.42578125" style="19" bestFit="1" customWidth="1"/>
    <col min="2818" max="2818" width="35.140625" style="19" bestFit="1" customWidth="1"/>
    <col min="2819" max="2819" width="15.5703125" style="19" bestFit="1" customWidth="1"/>
    <col min="2820" max="2820" width="21.42578125" style="19" bestFit="1" customWidth="1"/>
    <col min="2821" max="2821" width="70.42578125" style="19" bestFit="1" customWidth="1"/>
    <col min="2822" max="2822" width="9.140625" style="19"/>
    <col min="2823" max="2823" width="3" style="19" bestFit="1" customWidth="1"/>
    <col min="2824" max="2824" width="74.5703125" style="19" bestFit="1" customWidth="1"/>
    <col min="2825" max="3072" width="9.140625" style="19"/>
    <col min="3073" max="3073" width="13.42578125" style="19" bestFit="1" customWidth="1"/>
    <col min="3074" max="3074" width="35.140625" style="19" bestFit="1" customWidth="1"/>
    <col min="3075" max="3075" width="15.5703125" style="19" bestFit="1" customWidth="1"/>
    <col min="3076" max="3076" width="21.42578125" style="19" bestFit="1" customWidth="1"/>
    <col min="3077" max="3077" width="70.42578125" style="19" bestFit="1" customWidth="1"/>
    <col min="3078" max="3078" width="9.140625" style="19"/>
    <col min="3079" max="3079" width="3" style="19" bestFit="1" customWidth="1"/>
    <col min="3080" max="3080" width="74.5703125" style="19" bestFit="1" customWidth="1"/>
    <col min="3081" max="3328" width="9.140625" style="19"/>
    <col min="3329" max="3329" width="13.42578125" style="19" bestFit="1" customWidth="1"/>
    <col min="3330" max="3330" width="35.140625" style="19" bestFit="1" customWidth="1"/>
    <col min="3331" max="3331" width="15.5703125" style="19" bestFit="1" customWidth="1"/>
    <col min="3332" max="3332" width="21.42578125" style="19" bestFit="1" customWidth="1"/>
    <col min="3333" max="3333" width="70.42578125" style="19" bestFit="1" customWidth="1"/>
    <col min="3334" max="3334" width="9.140625" style="19"/>
    <col min="3335" max="3335" width="3" style="19" bestFit="1" customWidth="1"/>
    <col min="3336" max="3336" width="74.5703125" style="19" bestFit="1" customWidth="1"/>
    <col min="3337" max="3584" width="9.140625" style="19"/>
    <col min="3585" max="3585" width="13.42578125" style="19" bestFit="1" customWidth="1"/>
    <col min="3586" max="3586" width="35.140625" style="19" bestFit="1" customWidth="1"/>
    <col min="3587" max="3587" width="15.5703125" style="19" bestFit="1" customWidth="1"/>
    <col min="3588" max="3588" width="21.42578125" style="19" bestFit="1" customWidth="1"/>
    <col min="3589" max="3589" width="70.42578125" style="19" bestFit="1" customWidth="1"/>
    <col min="3590" max="3590" width="9.140625" style="19"/>
    <col min="3591" max="3591" width="3" style="19" bestFit="1" customWidth="1"/>
    <col min="3592" max="3592" width="74.5703125" style="19" bestFit="1" customWidth="1"/>
    <col min="3593" max="3840" width="9.140625" style="19"/>
    <col min="3841" max="3841" width="13.42578125" style="19" bestFit="1" customWidth="1"/>
    <col min="3842" max="3842" width="35.140625" style="19" bestFit="1" customWidth="1"/>
    <col min="3843" max="3843" width="15.5703125" style="19" bestFit="1" customWidth="1"/>
    <col min="3844" max="3844" width="21.42578125" style="19" bestFit="1" customWidth="1"/>
    <col min="3845" max="3845" width="70.42578125" style="19" bestFit="1" customWidth="1"/>
    <col min="3846" max="3846" width="9.140625" style="19"/>
    <col min="3847" max="3847" width="3" style="19" bestFit="1" customWidth="1"/>
    <col min="3848" max="3848" width="74.5703125" style="19" bestFit="1" customWidth="1"/>
    <col min="3849" max="4096" width="9.140625" style="19"/>
    <col min="4097" max="4097" width="13.42578125" style="19" bestFit="1" customWidth="1"/>
    <col min="4098" max="4098" width="35.140625" style="19" bestFit="1" customWidth="1"/>
    <col min="4099" max="4099" width="15.5703125" style="19" bestFit="1" customWidth="1"/>
    <col min="4100" max="4100" width="21.42578125" style="19" bestFit="1" customWidth="1"/>
    <col min="4101" max="4101" width="70.42578125" style="19" bestFit="1" customWidth="1"/>
    <col min="4102" max="4102" width="9.140625" style="19"/>
    <col min="4103" max="4103" width="3" style="19" bestFit="1" customWidth="1"/>
    <col min="4104" max="4104" width="74.5703125" style="19" bestFit="1" customWidth="1"/>
    <col min="4105" max="4352" width="9.140625" style="19"/>
    <col min="4353" max="4353" width="13.42578125" style="19" bestFit="1" customWidth="1"/>
    <col min="4354" max="4354" width="35.140625" style="19" bestFit="1" customWidth="1"/>
    <col min="4355" max="4355" width="15.5703125" style="19" bestFit="1" customWidth="1"/>
    <col min="4356" max="4356" width="21.42578125" style="19" bestFit="1" customWidth="1"/>
    <col min="4357" max="4357" width="70.42578125" style="19" bestFit="1" customWidth="1"/>
    <col min="4358" max="4358" width="9.140625" style="19"/>
    <col min="4359" max="4359" width="3" style="19" bestFit="1" customWidth="1"/>
    <col min="4360" max="4360" width="74.5703125" style="19" bestFit="1" customWidth="1"/>
    <col min="4361" max="4608" width="9.140625" style="19"/>
    <col min="4609" max="4609" width="13.42578125" style="19" bestFit="1" customWidth="1"/>
    <col min="4610" max="4610" width="35.140625" style="19" bestFit="1" customWidth="1"/>
    <col min="4611" max="4611" width="15.5703125" style="19" bestFit="1" customWidth="1"/>
    <col min="4612" max="4612" width="21.42578125" style="19" bestFit="1" customWidth="1"/>
    <col min="4613" max="4613" width="70.42578125" style="19" bestFit="1" customWidth="1"/>
    <col min="4614" max="4614" width="9.140625" style="19"/>
    <col min="4615" max="4615" width="3" style="19" bestFit="1" customWidth="1"/>
    <col min="4616" max="4616" width="74.5703125" style="19" bestFit="1" customWidth="1"/>
    <col min="4617" max="4864" width="9.140625" style="19"/>
    <col min="4865" max="4865" width="13.42578125" style="19" bestFit="1" customWidth="1"/>
    <col min="4866" max="4866" width="35.140625" style="19" bestFit="1" customWidth="1"/>
    <col min="4867" max="4867" width="15.5703125" style="19" bestFit="1" customWidth="1"/>
    <col min="4868" max="4868" width="21.42578125" style="19" bestFit="1" customWidth="1"/>
    <col min="4869" max="4869" width="70.42578125" style="19" bestFit="1" customWidth="1"/>
    <col min="4870" max="4870" width="9.140625" style="19"/>
    <col min="4871" max="4871" width="3" style="19" bestFit="1" customWidth="1"/>
    <col min="4872" max="4872" width="74.5703125" style="19" bestFit="1" customWidth="1"/>
    <col min="4873" max="5120" width="9.140625" style="19"/>
    <col min="5121" max="5121" width="13.42578125" style="19" bestFit="1" customWidth="1"/>
    <col min="5122" max="5122" width="35.140625" style="19" bestFit="1" customWidth="1"/>
    <col min="5123" max="5123" width="15.5703125" style="19" bestFit="1" customWidth="1"/>
    <col min="5124" max="5124" width="21.42578125" style="19" bestFit="1" customWidth="1"/>
    <col min="5125" max="5125" width="70.42578125" style="19" bestFit="1" customWidth="1"/>
    <col min="5126" max="5126" width="9.140625" style="19"/>
    <col min="5127" max="5127" width="3" style="19" bestFit="1" customWidth="1"/>
    <col min="5128" max="5128" width="74.5703125" style="19" bestFit="1" customWidth="1"/>
    <col min="5129" max="5376" width="9.140625" style="19"/>
    <col min="5377" max="5377" width="13.42578125" style="19" bestFit="1" customWidth="1"/>
    <col min="5378" max="5378" width="35.140625" style="19" bestFit="1" customWidth="1"/>
    <col min="5379" max="5379" width="15.5703125" style="19" bestFit="1" customWidth="1"/>
    <col min="5380" max="5380" width="21.42578125" style="19" bestFit="1" customWidth="1"/>
    <col min="5381" max="5381" width="70.42578125" style="19" bestFit="1" customWidth="1"/>
    <col min="5382" max="5382" width="9.140625" style="19"/>
    <col min="5383" max="5383" width="3" style="19" bestFit="1" customWidth="1"/>
    <col min="5384" max="5384" width="74.5703125" style="19" bestFit="1" customWidth="1"/>
    <col min="5385" max="5632" width="9.140625" style="19"/>
    <col min="5633" max="5633" width="13.42578125" style="19" bestFit="1" customWidth="1"/>
    <col min="5634" max="5634" width="35.140625" style="19" bestFit="1" customWidth="1"/>
    <col min="5635" max="5635" width="15.5703125" style="19" bestFit="1" customWidth="1"/>
    <col min="5636" max="5636" width="21.42578125" style="19" bestFit="1" customWidth="1"/>
    <col min="5637" max="5637" width="70.42578125" style="19" bestFit="1" customWidth="1"/>
    <col min="5638" max="5638" width="9.140625" style="19"/>
    <col min="5639" max="5639" width="3" style="19" bestFit="1" customWidth="1"/>
    <col min="5640" max="5640" width="74.5703125" style="19" bestFit="1" customWidth="1"/>
    <col min="5641" max="5888" width="9.140625" style="19"/>
    <col min="5889" max="5889" width="13.42578125" style="19" bestFit="1" customWidth="1"/>
    <col min="5890" max="5890" width="35.140625" style="19" bestFit="1" customWidth="1"/>
    <col min="5891" max="5891" width="15.5703125" style="19" bestFit="1" customWidth="1"/>
    <col min="5892" max="5892" width="21.42578125" style="19" bestFit="1" customWidth="1"/>
    <col min="5893" max="5893" width="70.42578125" style="19" bestFit="1" customWidth="1"/>
    <col min="5894" max="5894" width="9.140625" style="19"/>
    <col min="5895" max="5895" width="3" style="19" bestFit="1" customWidth="1"/>
    <col min="5896" max="5896" width="74.5703125" style="19" bestFit="1" customWidth="1"/>
    <col min="5897" max="6144" width="9.140625" style="19"/>
    <col min="6145" max="6145" width="13.42578125" style="19" bestFit="1" customWidth="1"/>
    <col min="6146" max="6146" width="35.140625" style="19" bestFit="1" customWidth="1"/>
    <col min="6147" max="6147" width="15.5703125" style="19" bestFit="1" customWidth="1"/>
    <col min="6148" max="6148" width="21.42578125" style="19" bestFit="1" customWidth="1"/>
    <col min="6149" max="6149" width="70.42578125" style="19" bestFit="1" customWidth="1"/>
    <col min="6150" max="6150" width="9.140625" style="19"/>
    <col min="6151" max="6151" width="3" style="19" bestFit="1" customWidth="1"/>
    <col min="6152" max="6152" width="74.5703125" style="19" bestFit="1" customWidth="1"/>
    <col min="6153" max="6400" width="9.140625" style="19"/>
    <col min="6401" max="6401" width="13.42578125" style="19" bestFit="1" customWidth="1"/>
    <col min="6402" max="6402" width="35.140625" style="19" bestFit="1" customWidth="1"/>
    <col min="6403" max="6403" width="15.5703125" style="19" bestFit="1" customWidth="1"/>
    <col min="6404" max="6404" width="21.42578125" style="19" bestFit="1" customWidth="1"/>
    <col min="6405" max="6405" width="70.42578125" style="19" bestFit="1" customWidth="1"/>
    <col min="6406" max="6406" width="9.140625" style="19"/>
    <col min="6407" max="6407" width="3" style="19" bestFit="1" customWidth="1"/>
    <col min="6408" max="6408" width="74.5703125" style="19" bestFit="1" customWidth="1"/>
    <col min="6409" max="6656" width="9.140625" style="19"/>
    <col min="6657" max="6657" width="13.42578125" style="19" bestFit="1" customWidth="1"/>
    <col min="6658" max="6658" width="35.140625" style="19" bestFit="1" customWidth="1"/>
    <col min="6659" max="6659" width="15.5703125" style="19" bestFit="1" customWidth="1"/>
    <col min="6660" max="6660" width="21.42578125" style="19" bestFit="1" customWidth="1"/>
    <col min="6661" max="6661" width="70.42578125" style="19" bestFit="1" customWidth="1"/>
    <col min="6662" max="6662" width="9.140625" style="19"/>
    <col min="6663" max="6663" width="3" style="19" bestFit="1" customWidth="1"/>
    <col min="6664" max="6664" width="74.5703125" style="19" bestFit="1" customWidth="1"/>
    <col min="6665" max="6912" width="9.140625" style="19"/>
    <col min="6913" max="6913" width="13.42578125" style="19" bestFit="1" customWidth="1"/>
    <col min="6914" max="6914" width="35.140625" style="19" bestFit="1" customWidth="1"/>
    <col min="6915" max="6915" width="15.5703125" style="19" bestFit="1" customWidth="1"/>
    <col min="6916" max="6916" width="21.42578125" style="19" bestFit="1" customWidth="1"/>
    <col min="6917" max="6917" width="70.42578125" style="19" bestFit="1" customWidth="1"/>
    <col min="6918" max="6918" width="9.140625" style="19"/>
    <col min="6919" max="6919" width="3" style="19" bestFit="1" customWidth="1"/>
    <col min="6920" max="6920" width="74.5703125" style="19" bestFit="1" customWidth="1"/>
    <col min="6921" max="7168" width="9.140625" style="19"/>
    <col min="7169" max="7169" width="13.42578125" style="19" bestFit="1" customWidth="1"/>
    <col min="7170" max="7170" width="35.140625" style="19" bestFit="1" customWidth="1"/>
    <col min="7171" max="7171" width="15.5703125" style="19" bestFit="1" customWidth="1"/>
    <col min="7172" max="7172" width="21.42578125" style="19" bestFit="1" customWidth="1"/>
    <col min="7173" max="7173" width="70.42578125" style="19" bestFit="1" customWidth="1"/>
    <col min="7174" max="7174" width="9.140625" style="19"/>
    <col min="7175" max="7175" width="3" style="19" bestFit="1" customWidth="1"/>
    <col min="7176" max="7176" width="74.5703125" style="19" bestFit="1" customWidth="1"/>
    <col min="7177" max="7424" width="9.140625" style="19"/>
    <col min="7425" max="7425" width="13.42578125" style="19" bestFit="1" customWidth="1"/>
    <col min="7426" max="7426" width="35.140625" style="19" bestFit="1" customWidth="1"/>
    <col min="7427" max="7427" width="15.5703125" style="19" bestFit="1" customWidth="1"/>
    <col min="7428" max="7428" width="21.42578125" style="19" bestFit="1" customWidth="1"/>
    <col min="7429" max="7429" width="70.42578125" style="19" bestFit="1" customWidth="1"/>
    <col min="7430" max="7430" width="9.140625" style="19"/>
    <col min="7431" max="7431" width="3" style="19" bestFit="1" customWidth="1"/>
    <col min="7432" max="7432" width="74.5703125" style="19" bestFit="1" customWidth="1"/>
    <col min="7433" max="7680" width="9.140625" style="19"/>
    <col min="7681" max="7681" width="13.42578125" style="19" bestFit="1" customWidth="1"/>
    <col min="7682" max="7682" width="35.140625" style="19" bestFit="1" customWidth="1"/>
    <col min="7683" max="7683" width="15.5703125" style="19" bestFit="1" customWidth="1"/>
    <col min="7684" max="7684" width="21.42578125" style="19" bestFit="1" customWidth="1"/>
    <col min="7685" max="7685" width="70.42578125" style="19" bestFit="1" customWidth="1"/>
    <col min="7686" max="7686" width="9.140625" style="19"/>
    <col min="7687" max="7687" width="3" style="19" bestFit="1" customWidth="1"/>
    <col min="7688" max="7688" width="74.5703125" style="19" bestFit="1" customWidth="1"/>
    <col min="7689" max="7936" width="9.140625" style="19"/>
    <col min="7937" max="7937" width="13.42578125" style="19" bestFit="1" customWidth="1"/>
    <col min="7938" max="7938" width="35.140625" style="19" bestFit="1" customWidth="1"/>
    <col min="7939" max="7939" width="15.5703125" style="19" bestFit="1" customWidth="1"/>
    <col min="7940" max="7940" width="21.42578125" style="19" bestFit="1" customWidth="1"/>
    <col min="7941" max="7941" width="70.42578125" style="19" bestFit="1" customWidth="1"/>
    <col min="7942" max="7942" width="9.140625" style="19"/>
    <col min="7943" max="7943" width="3" style="19" bestFit="1" customWidth="1"/>
    <col min="7944" max="7944" width="74.5703125" style="19" bestFit="1" customWidth="1"/>
    <col min="7945" max="8192" width="9.140625" style="19"/>
    <col min="8193" max="8193" width="13.42578125" style="19" bestFit="1" customWidth="1"/>
    <col min="8194" max="8194" width="35.140625" style="19" bestFit="1" customWidth="1"/>
    <col min="8195" max="8195" width="15.5703125" style="19" bestFit="1" customWidth="1"/>
    <col min="8196" max="8196" width="21.42578125" style="19" bestFit="1" customWidth="1"/>
    <col min="8197" max="8197" width="70.42578125" style="19" bestFit="1" customWidth="1"/>
    <col min="8198" max="8198" width="9.140625" style="19"/>
    <col min="8199" max="8199" width="3" style="19" bestFit="1" customWidth="1"/>
    <col min="8200" max="8200" width="74.5703125" style="19" bestFit="1" customWidth="1"/>
    <col min="8201" max="8448" width="9.140625" style="19"/>
    <col min="8449" max="8449" width="13.42578125" style="19" bestFit="1" customWidth="1"/>
    <col min="8450" max="8450" width="35.140625" style="19" bestFit="1" customWidth="1"/>
    <col min="8451" max="8451" width="15.5703125" style="19" bestFit="1" customWidth="1"/>
    <col min="8452" max="8452" width="21.42578125" style="19" bestFit="1" customWidth="1"/>
    <col min="8453" max="8453" width="70.42578125" style="19" bestFit="1" customWidth="1"/>
    <col min="8454" max="8454" width="9.140625" style="19"/>
    <col min="8455" max="8455" width="3" style="19" bestFit="1" customWidth="1"/>
    <col min="8456" max="8456" width="74.5703125" style="19" bestFit="1" customWidth="1"/>
    <col min="8457" max="8704" width="9.140625" style="19"/>
    <col min="8705" max="8705" width="13.42578125" style="19" bestFit="1" customWidth="1"/>
    <col min="8706" max="8706" width="35.140625" style="19" bestFit="1" customWidth="1"/>
    <col min="8707" max="8707" width="15.5703125" style="19" bestFit="1" customWidth="1"/>
    <col min="8708" max="8708" width="21.42578125" style="19" bestFit="1" customWidth="1"/>
    <col min="8709" max="8709" width="70.42578125" style="19" bestFit="1" customWidth="1"/>
    <col min="8710" max="8710" width="9.140625" style="19"/>
    <col min="8711" max="8711" width="3" style="19" bestFit="1" customWidth="1"/>
    <col min="8712" max="8712" width="74.5703125" style="19" bestFit="1" customWidth="1"/>
    <col min="8713" max="8960" width="9.140625" style="19"/>
    <col min="8961" max="8961" width="13.42578125" style="19" bestFit="1" customWidth="1"/>
    <col min="8962" max="8962" width="35.140625" style="19" bestFit="1" customWidth="1"/>
    <col min="8963" max="8963" width="15.5703125" style="19" bestFit="1" customWidth="1"/>
    <col min="8964" max="8964" width="21.42578125" style="19" bestFit="1" customWidth="1"/>
    <col min="8965" max="8965" width="70.42578125" style="19" bestFit="1" customWidth="1"/>
    <col min="8966" max="8966" width="9.140625" style="19"/>
    <col min="8967" max="8967" width="3" style="19" bestFit="1" customWidth="1"/>
    <col min="8968" max="8968" width="74.5703125" style="19" bestFit="1" customWidth="1"/>
    <col min="8969" max="9216" width="9.140625" style="19"/>
    <col min="9217" max="9217" width="13.42578125" style="19" bestFit="1" customWidth="1"/>
    <col min="9218" max="9218" width="35.140625" style="19" bestFit="1" customWidth="1"/>
    <col min="9219" max="9219" width="15.5703125" style="19" bestFit="1" customWidth="1"/>
    <col min="9220" max="9220" width="21.42578125" style="19" bestFit="1" customWidth="1"/>
    <col min="9221" max="9221" width="70.42578125" style="19" bestFit="1" customWidth="1"/>
    <col min="9222" max="9222" width="9.140625" style="19"/>
    <col min="9223" max="9223" width="3" style="19" bestFit="1" customWidth="1"/>
    <col min="9224" max="9224" width="74.5703125" style="19" bestFit="1" customWidth="1"/>
    <col min="9225" max="9472" width="9.140625" style="19"/>
    <col min="9473" max="9473" width="13.42578125" style="19" bestFit="1" customWidth="1"/>
    <col min="9474" max="9474" width="35.140625" style="19" bestFit="1" customWidth="1"/>
    <col min="9475" max="9475" width="15.5703125" style="19" bestFit="1" customWidth="1"/>
    <col min="9476" max="9476" width="21.42578125" style="19" bestFit="1" customWidth="1"/>
    <col min="9477" max="9477" width="70.42578125" style="19" bestFit="1" customWidth="1"/>
    <col min="9478" max="9478" width="9.140625" style="19"/>
    <col min="9479" max="9479" width="3" style="19" bestFit="1" customWidth="1"/>
    <col min="9480" max="9480" width="74.5703125" style="19" bestFit="1" customWidth="1"/>
    <col min="9481" max="9728" width="9.140625" style="19"/>
    <col min="9729" max="9729" width="13.42578125" style="19" bestFit="1" customWidth="1"/>
    <col min="9730" max="9730" width="35.140625" style="19" bestFit="1" customWidth="1"/>
    <col min="9731" max="9731" width="15.5703125" style="19" bestFit="1" customWidth="1"/>
    <col min="9732" max="9732" width="21.42578125" style="19" bestFit="1" customWidth="1"/>
    <col min="9733" max="9733" width="70.42578125" style="19" bestFit="1" customWidth="1"/>
    <col min="9734" max="9734" width="9.140625" style="19"/>
    <col min="9735" max="9735" width="3" style="19" bestFit="1" customWidth="1"/>
    <col min="9736" max="9736" width="74.5703125" style="19" bestFit="1" customWidth="1"/>
    <col min="9737" max="9984" width="9.140625" style="19"/>
    <col min="9985" max="9985" width="13.42578125" style="19" bestFit="1" customWidth="1"/>
    <col min="9986" max="9986" width="35.140625" style="19" bestFit="1" customWidth="1"/>
    <col min="9987" max="9987" width="15.5703125" style="19" bestFit="1" customWidth="1"/>
    <col min="9988" max="9988" width="21.42578125" style="19" bestFit="1" customWidth="1"/>
    <col min="9989" max="9989" width="70.42578125" style="19" bestFit="1" customWidth="1"/>
    <col min="9990" max="9990" width="9.140625" style="19"/>
    <col min="9991" max="9991" width="3" style="19" bestFit="1" customWidth="1"/>
    <col min="9992" max="9992" width="74.5703125" style="19" bestFit="1" customWidth="1"/>
    <col min="9993" max="10240" width="9.140625" style="19"/>
    <col min="10241" max="10241" width="13.42578125" style="19" bestFit="1" customWidth="1"/>
    <col min="10242" max="10242" width="35.140625" style="19" bestFit="1" customWidth="1"/>
    <col min="10243" max="10243" width="15.5703125" style="19" bestFit="1" customWidth="1"/>
    <col min="10244" max="10244" width="21.42578125" style="19" bestFit="1" customWidth="1"/>
    <col min="10245" max="10245" width="70.42578125" style="19" bestFit="1" customWidth="1"/>
    <col min="10246" max="10246" width="9.140625" style="19"/>
    <col min="10247" max="10247" width="3" style="19" bestFit="1" customWidth="1"/>
    <col min="10248" max="10248" width="74.5703125" style="19" bestFit="1" customWidth="1"/>
    <col min="10249" max="10496" width="9.140625" style="19"/>
    <col min="10497" max="10497" width="13.42578125" style="19" bestFit="1" customWidth="1"/>
    <col min="10498" max="10498" width="35.140625" style="19" bestFit="1" customWidth="1"/>
    <col min="10499" max="10499" width="15.5703125" style="19" bestFit="1" customWidth="1"/>
    <col min="10500" max="10500" width="21.42578125" style="19" bestFit="1" customWidth="1"/>
    <col min="10501" max="10501" width="70.42578125" style="19" bestFit="1" customWidth="1"/>
    <col min="10502" max="10502" width="9.140625" style="19"/>
    <col min="10503" max="10503" width="3" style="19" bestFit="1" customWidth="1"/>
    <col min="10504" max="10504" width="74.5703125" style="19" bestFit="1" customWidth="1"/>
    <col min="10505" max="10752" width="9.140625" style="19"/>
    <col min="10753" max="10753" width="13.42578125" style="19" bestFit="1" customWidth="1"/>
    <col min="10754" max="10754" width="35.140625" style="19" bestFit="1" customWidth="1"/>
    <col min="10755" max="10755" width="15.5703125" style="19" bestFit="1" customWidth="1"/>
    <col min="10756" max="10756" width="21.42578125" style="19" bestFit="1" customWidth="1"/>
    <col min="10757" max="10757" width="70.42578125" style="19" bestFit="1" customWidth="1"/>
    <col min="10758" max="10758" width="9.140625" style="19"/>
    <col min="10759" max="10759" width="3" style="19" bestFit="1" customWidth="1"/>
    <col min="10760" max="10760" width="74.5703125" style="19" bestFit="1" customWidth="1"/>
    <col min="10761" max="11008" width="9.140625" style="19"/>
    <col min="11009" max="11009" width="13.42578125" style="19" bestFit="1" customWidth="1"/>
    <col min="11010" max="11010" width="35.140625" style="19" bestFit="1" customWidth="1"/>
    <col min="11011" max="11011" width="15.5703125" style="19" bestFit="1" customWidth="1"/>
    <col min="11012" max="11012" width="21.42578125" style="19" bestFit="1" customWidth="1"/>
    <col min="11013" max="11013" width="70.42578125" style="19" bestFit="1" customWidth="1"/>
    <col min="11014" max="11014" width="9.140625" style="19"/>
    <col min="11015" max="11015" width="3" style="19" bestFit="1" customWidth="1"/>
    <col min="11016" max="11016" width="74.5703125" style="19" bestFit="1" customWidth="1"/>
    <col min="11017" max="11264" width="9.140625" style="19"/>
    <col min="11265" max="11265" width="13.42578125" style="19" bestFit="1" customWidth="1"/>
    <col min="11266" max="11266" width="35.140625" style="19" bestFit="1" customWidth="1"/>
    <col min="11267" max="11267" width="15.5703125" style="19" bestFit="1" customWidth="1"/>
    <col min="11268" max="11268" width="21.42578125" style="19" bestFit="1" customWidth="1"/>
    <col min="11269" max="11269" width="70.42578125" style="19" bestFit="1" customWidth="1"/>
    <col min="11270" max="11270" width="9.140625" style="19"/>
    <col min="11271" max="11271" width="3" style="19" bestFit="1" customWidth="1"/>
    <col min="11272" max="11272" width="74.5703125" style="19" bestFit="1" customWidth="1"/>
    <col min="11273" max="11520" width="9.140625" style="19"/>
    <col min="11521" max="11521" width="13.42578125" style="19" bestFit="1" customWidth="1"/>
    <col min="11522" max="11522" width="35.140625" style="19" bestFit="1" customWidth="1"/>
    <col min="11523" max="11523" width="15.5703125" style="19" bestFit="1" customWidth="1"/>
    <col min="11524" max="11524" width="21.42578125" style="19" bestFit="1" customWidth="1"/>
    <col min="11525" max="11525" width="70.42578125" style="19" bestFit="1" customWidth="1"/>
    <col min="11526" max="11526" width="9.140625" style="19"/>
    <col min="11527" max="11527" width="3" style="19" bestFit="1" customWidth="1"/>
    <col min="11528" max="11528" width="74.5703125" style="19" bestFit="1" customWidth="1"/>
    <col min="11529" max="11776" width="9.140625" style="19"/>
    <col min="11777" max="11777" width="13.42578125" style="19" bestFit="1" customWidth="1"/>
    <col min="11778" max="11778" width="35.140625" style="19" bestFit="1" customWidth="1"/>
    <col min="11779" max="11779" width="15.5703125" style="19" bestFit="1" customWidth="1"/>
    <col min="11780" max="11780" width="21.42578125" style="19" bestFit="1" customWidth="1"/>
    <col min="11781" max="11781" width="70.42578125" style="19" bestFit="1" customWidth="1"/>
    <col min="11782" max="11782" width="9.140625" style="19"/>
    <col min="11783" max="11783" width="3" style="19" bestFit="1" customWidth="1"/>
    <col min="11784" max="11784" width="74.5703125" style="19" bestFit="1" customWidth="1"/>
    <col min="11785" max="12032" width="9.140625" style="19"/>
    <col min="12033" max="12033" width="13.42578125" style="19" bestFit="1" customWidth="1"/>
    <col min="12034" max="12034" width="35.140625" style="19" bestFit="1" customWidth="1"/>
    <col min="12035" max="12035" width="15.5703125" style="19" bestFit="1" customWidth="1"/>
    <col min="12036" max="12036" width="21.42578125" style="19" bestFit="1" customWidth="1"/>
    <col min="12037" max="12037" width="70.42578125" style="19" bestFit="1" customWidth="1"/>
    <col min="12038" max="12038" width="9.140625" style="19"/>
    <col min="12039" max="12039" width="3" style="19" bestFit="1" customWidth="1"/>
    <col min="12040" max="12040" width="74.5703125" style="19" bestFit="1" customWidth="1"/>
    <col min="12041" max="12288" width="9.140625" style="19"/>
    <col min="12289" max="12289" width="13.42578125" style="19" bestFit="1" customWidth="1"/>
    <col min="12290" max="12290" width="35.140625" style="19" bestFit="1" customWidth="1"/>
    <col min="12291" max="12291" width="15.5703125" style="19" bestFit="1" customWidth="1"/>
    <col min="12292" max="12292" width="21.42578125" style="19" bestFit="1" customWidth="1"/>
    <col min="12293" max="12293" width="70.42578125" style="19" bestFit="1" customWidth="1"/>
    <col min="12294" max="12294" width="9.140625" style="19"/>
    <col min="12295" max="12295" width="3" style="19" bestFit="1" customWidth="1"/>
    <col min="12296" max="12296" width="74.5703125" style="19" bestFit="1" customWidth="1"/>
    <col min="12297" max="12544" width="9.140625" style="19"/>
    <col min="12545" max="12545" width="13.42578125" style="19" bestFit="1" customWidth="1"/>
    <col min="12546" max="12546" width="35.140625" style="19" bestFit="1" customWidth="1"/>
    <col min="12547" max="12547" width="15.5703125" style="19" bestFit="1" customWidth="1"/>
    <col min="12548" max="12548" width="21.42578125" style="19" bestFit="1" customWidth="1"/>
    <col min="12549" max="12549" width="70.42578125" style="19" bestFit="1" customWidth="1"/>
    <col min="12550" max="12550" width="9.140625" style="19"/>
    <col min="12551" max="12551" width="3" style="19" bestFit="1" customWidth="1"/>
    <col min="12552" max="12552" width="74.5703125" style="19" bestFit="1" customWidth="1"/>
    <col min="12553" max="12800" width="9.140625" style="19"/>
    <col min="12801" max="12801" width="13.42578125" style="19" bestFit="1" customWidth="1"/>
    <col min="12802" max="12802" width="35.140625" style="19" bestFit="1" customWidth="1"/>
    <col min="12803" max="12803" width="15.5703125" style="19" bestFit="1" customWidth="1"/>
    <col min="12804" max="12804" width="21.42578125" style="19" bestFit="1" customWidth="1"/>
    <col min="12805" max="12805" width="70.42578125" style="19" bestFit="1" customWidth="1"/>
    <col min="12806" max="12806" width="9.140625" style="19"/>
    <col min="12807" max="12807" width="3" style="19" bestFit="1" customWidth="1"/>
    <col min="12808" max="12808" width="74.5703125" style="19" bestFit="1" customWidth="1"/>
    <col min="12809" max="13056" width="9.140625" style="19"/>
    <col min="13057" max="13057" width="13.42578125" style="19" bestFit="1" customWidth="1"/>
    <col min="13058" max="13058" width="35.140625" style="19" bestFit="1" customWidth="1"/>
    <col min="13059" max="13059" width="15.5703125" style="19" bestFit="1" customWidth="1"/>
    <col min="13060" max="13060" width="21.42578125" style="19" bestFit="1" customWidth="1"/>
    <col min="13061" max="13061" width="70.42578125" style="19" bestFit="1" customWidth="1"/>
    <col min="13062" max="13062" width="9.140625" style="19"/>
    <col min="13063" max="13063" width="3" style="19" bestFit="1" customWidth="1"/>
    <col min="13064" max="13064" width="74.5703125" style="19" bestFit="1" customWidth="1"/>
    <col min="13065" max="13312" width="9.140625" style="19"/>
    <col min="13313" max="13313" width="13.42578125" style="19" bestFit="1" customWidth="1"/>
    <col min="13314" max="13314" width="35.140625" style="19" bestFit="1" customWidth="1"/>
    <col min="13315" max="13315" width="15.5703125" style="19" bestFit="1" customWidth="1"/>
    <col min="13316" max="13316" width="21.42578125" style="19" bestFit="1" customWidth="1"/>
    <col min="13317" max="13317" width="70.42578125" style="19" bestFit="1" customWidth="1"/>
    <col min="13318" max="13318" width="9.140625" style="19"/>
    <col min="13319" max="13319" width="3" style="19" bestFit="1" customWidth="1"/>
    <col min="13320" max="13320" width="74.5703125" style="19" bestFit="1" customWidth="1"/>
    <col min="13321" max="13568" width="9.140625" style="19"/>
    <col min="13569" max="13569" width="13.42578125" style="19" bestFit="1" customWidth="1"/>
    <col min="13570" max="13570" width="35.140625" style="19" bestFit="1" customWidth="1"/>
    <col min="13571" max="13571" width="15.5703125" style="19" bestFit="1" customWidth="1"/>
    <col min="13572" max="13572" width="21.42578125" style="19" bestFit="1" customWidth="1"/>
    <col min="13573" max="13573" width="70.42578125" style="19" bestFit="1" customWidth="1"/>
    <col min="13574" max="13574" width="9.140625" style="19"/>
    <col min="13575" max="13575" width="3" style="19" bestFit="1" customWidth="1"/>
    <col min="13576" max="13576" width="74.5703125" style="19" bestFit="1" customWidth="1"/>
    <col min="13577" max="13824" width="9.140625" style="19"/>
    <col min="13825" max="13825" width="13.42578125" style="19" bestFit="1" customWidth="1"/>
    <col min="13826" max="13826" width="35.140625" style="19" bestFit="1" customWidth="1"/>
    <col min="13827" max="13827" width="15.5703125" style="19" bestFit="1" customWidth="1"/>
    <col min="13828" max="13828" width="21.42578125" style="19" bestFit="1" customWidth="1"/>
    <col min="13829" max="13829" width="70.42578125" style="19" bestFit="1" customWidth="1"/>
    <col min="13830" max="13830" width="9.140625" style="19"/>
    <col min="13831" max="13831" width="3" style="19" bestFit="1" customWidth="1"/>
    <col min="13832" max="13832" width="74.5703125" style="19" bestFit="1" customWidth="1"/>
    <col min="13833" max="14080" width="9.140625" style="19"/>
    <col min="14081" max="14081" width="13.42578125" style="19" bestFit="1" customWidth="1"/>
    <col min="14082" max="14082" width="35.140625" style="19" bestFit="1" customWidth="1"/>
    <col min="14083" max="14083" width="15.5703125" style="19" bestFit="1" customWidth="1"/>
    <col min="14084" max="14084" width="21.42578125" style="19" bestFit="1" customWidth="1"/>
    <col min="14085" max="14085" width="70.42578125" style="19" bestFit="1" customWidth="1"/>
    <col min="14086" max="14086" width="9.140625" style="19"/>
    <col min="14087" max="14087" width="3" style="19" bestFit="1" customWidth="1"/>
    <col min="14088" max="14088" width="74.5703125" style="19" bestFit="1" customWidth="1"/>
    <col min="14089" max="14336" width="9.140625" style="19"/>
    <col min="14337" max="14337" width="13.42578125" style="19" bestFit="1" customWidth="1"/>
    <col min="14338" max="14338" width="35.140625" style="19" bestFit="1" customWidth="1"/>
    <col min="14339" max="14339" width="15.5703125" style="19" bestFit="1" customWidth="1"/>
    <col min="14340" max="14340" width="21.42578125" style="19" bestFit="1" customWidth="1"/>
    <col min="14341" max="14341" width="70.42578125" style="19" bestFit="1" customWidth="1"/>
    <col min="14342" max="14342" width="9.140625" style="19"/>
    <col min="14343" max="14343" width="3" style="19" bestFit="1" customWidth="1"/>
    <col min="14344" max="14344" width="74.5703125" style="19" bestFit="1" customWidth="1"/>
    <col min="14345" max="14592" width="9.140625" style="19"/>
    <col min="14593" max="14593" width="13.42578125" style="19" bestFit="1" customWidth="1"/>
    <col min="14594" max="14594" width="35.140625" style="19" bestFit="1" customWidth="1"/>
    <col min="14595" max="14595" width="15.5703125" style="19" bestFit="1" customWidth="1"/>
    <col min="14596" max="14596" width="21.42578125" style="19" bestFit="1" customWidth="1"/>
    <col min="14597" max="14597" width="70.42578125" style="19" bestFit="1" customWidth="1"/>
    <col min="14598" max="14598" width="9.140625" style="19"/>
    <col min="14599" max="14599" width="3" style="19" bestFit="1" customWidth="1"/>
    <col min="14600" max="14600" width="74.5703125" style="19" bestFit="1" customWidth="1"/>
    <col min="14601" max="14848" width="9.140625" style="19"/>
    <col min="14849" max="14849" width="13.42578125" style="19" bestFit="1" customWidth="1"/>
    <col min="14850" max="14850" width="35.140625" style="19" bestFit="1" customWidth="1"/>
    <col min="14851" max="14851" width="15.5703125" style="19" bestFit="1" customWidth="1"/>
    <col min="14852" max="14852" width="21.42578125" style="19" bestFit="1" customWidth="1"/>
    <col min="14853" max="14853" width="70.42578125" style="19" bestFit="1" customWidth="1"/>
    <col min="14854" max="14854" width="9.140625" style="19"/>
    <col min="14855" max="14855" width="3" style="19" bestFit="1" customWidth="1"/>
    <col min="14856" max="14856" width="74.5703125" style="19" bestFit="1" customWidth="1"/>
    <col min="14857" max="15104" width="9.140625" style="19"/>
    <col min="15105" max="15105" width="13.42578125" style="19" bestFit="1" customWidth="1"/>
    <col min="15106" max="15106" width="35.140625" style="19" bestFit="1" customWidth="1"/>
    <col min="15107" max="15107" width="15.5703125" style="19" bestFit="1" customWidth="1"/>
    <col min="15108" max="15108" width="21.42578125" style="19" bestFit="1" customWidth="1"/>
    <col min="15109" max="15109" width="70.42578125" style="19" bestFit="1" customWidth="1"/>
    <col min="15110" max="15110" width="9.140625" style="19"/>
    <col min="15111" max="15111" width="3" style="19" bestFit="1" customWidth="1"/>
    <col min="15112" max="15112" width="74.5703125" style="19" bestFit="1" customWidth="1"/>
    <col min="15113" max="15360" width="9.140625" style="19"/>
    <col min="15361" max="15361" width="13.42578125" style="19" bestFit="1" customWidth="1"/>
    <col min="15362" max="15362" width="35.140625" style="19" bestFit="1" customWidth="1"/>
    <col min="15363" max="15363" width="15.5703125" style="19" bestFit="1" customWidth="1"/>
    <col min="15364" max="15364" width="21.42578125" style="19" bestFit="1" customWidth="1"/>
    <col min="15365" max="15365" width="70.42578125" style="19" bestFit="1" customWidth="1"/>
    <col min="15366" max="15366" width="9.140625" style="19"/>
    <col min="15367" max="15367" width="3" style="19" bestFit="1" customWidth="1"/>
    <col min="15368" max="15368" width="74.5703125" style="19" bestFit="1" customWidth="1"/>
    <col min="15369" max="15616" width="9.140625" style="19"/>
    <col min="15617" max="15617" width="13.42578125" style="19" bestFit="1" customWidth="1"/>
    <col min="15618" max="15618" width="35.140625" style="19" bestFit="1" customWidth="1"/>
    <col min="15619" max="15619" width="15.5703125" style="19" bestFit="1" customWidth="1"/>
    <col min="15620" max="15620" width="21.42578125" style="19" bestFit="1" customWidth="1"/>
    <col min="15621" max="15621" width="70.42578125" style="19" bestFit="1" customWidth="1"/>
    <col min="15622" max="15622" width="9.140625" style="19"/>
    <col min="15623" max="15623" width="3" style="19" bestFit="1" customWidth="1"/>
    <col min="15624" max="15624" width="74.5703125" style="19" bestFit="1" customWidth="1"/>
    <col min="15625" max="15872" width="9.140625" style="19"/>
    <col min="15873" max="15873" width="13.42578125" style="19" bestFit="1" customWidth="1"/>
    <col min="15874" max="15874" width="35.140625" style="19" bestFit="1" customWidth="1"/>
    <col min="15875" max="15875" width="15.5703125" style="19" bestFit="1" customWidth="1"/>
    <col min="15876" max="15876" width="21.42578125" style="19" bestFit="1" customWidth="1"/>
    <col min="15877" max="15877" width="70.42578125" style="19" bestFit="1" customWidth="1"/>
    <col min="15878" max="15878" width="9.140625" style="19"/>
    <col min="15879" max="15879" width="3" style="19" bestFit="1" customWidth="1"/>
    <col min="15880" max="15880" width="74.5703125" style="19" bestFit="1" customWidth="1"/>
    <col min="15881" max="16128" width="9.140625" style="19"/>
    <col min="16129" max="16129" width="13.42578125" style="19" bestFit="1" customWidth="1"/>
    <col min="16130" max="16130" width="35.140625" style="19" bestFit="1" customWidth="1"/>
    <col min="16131" max="16131" width="15.5703125" style="19" bestFit="1" customWidth="1"/>
    <col min="16132" max="16132" width="21.42578125" style="19" bestFit="1" customWidth="1"/>
    <col min="16133" max="16133" width="70.42578125" style="19" bestFit="1" customWidth="1"/>
    <col min="16134" max="16134" width="9.140625" style="19"/>
    <col min="16135" max="16135" width="3" style="19" bestFit="1" customWidth="1"/>
    <col min="16136" max="16136" width="74.5703125" style="19" bestFit="1" customWidth="1"/>
    <col min="16137" max="16384" width="9.140625" style="19"/>
  </cols>
  <sheetData>
    <row r="1" spans="1:8" ht="13.5" thickBot="1">
      <c r="A1" s="16" t="s">
        <v>443</v>
      </c>
      <c r="B1" s="17" t="s">
        <v>444</v>
      </c>
      <c r="C1" s="17" t="s">
        <v>445</v>
      </c>
      <c r="D1" s="17" t="s">
        <v>446</v>
      </c>
      <c r="E1" s="18" t="s">
        <v>447</v>
      </c>
      <c r="G1" s="20"/>
      <c r="H1" s="21" t="s">
        <v>448</v>
      </c>
    </row>
    <row r="2" spans="1:8">
      <c r="A2" s="406" t="s">
        <v>449</v>
      </c>
      <c r="B2" s="409" t="s">
        <v>120</v>
      </c>
      <c r="C2" s="409" t="s">
        <v>449</v>
      </c>
      <c r="D2" s="414" t="s">
        <v>121</v>
      </c>
      <c r="E2" s="22" t="s">
        <v>450</v>
      </c>
      <c r="G2" s="20">
        <v>1</v>
      </c>
      <c r="H2" s="23" t="s">
        <v>451</v>
      </c>
    </row>
    <row r="3" spans="1:8">
      <c r="A3" s="407"/>
      <c r="B3" s="404"/>
      <c r="C3" s="404"/>
      <c r="D3" s="415"/>
      <c r="E3" s="24" t="s">
        <v>122</v>
      </c>
      <c r="G3" s="20">
        <v>2</v>
      </c>
      <c r="H3" s="23" t="s">
        <v>452</v>
      </c>
    </row>
    <row r="4" spans="1:8">
      <c r="A4" s="407"/>
      <c r="B4" s="404"/>
      <c r="C4" s="404"/>
      <c r="D4" s="415"/>
      <c r="E4" s="24" t="s">
        <v>453</v>
      </c>
      <c r="G4" s="20">
        <v>3</v>
      </c>
      <c r="H4" s="23" t="s">
        <v>454</v>
      </c>
    </row>
    <row r="5" spans="1:8">
      <c r="A5" s="407"/>
      <c r="B5" s="404"/>
      <c r="C5" s="404"/>
      <c r="D5" s="415"/>
      <c r="E5" s="25" t="s">
        <v>455</v>
      </c>
      <c r="G5" s="20">
        <v>4</v>
      </c>
      <c r="H5" s="23" t="s">
        <v>456</v>
      </c>
    </row>
    <row r="6" spans="1:8">
      <c r="A6" s="407"/>
      <c r="B6" s="404"/>
      <c r="C6" s="404"/>
      <c r="D6" s="415"/>
      <c r="E6" s="25" t="s">
        <v>457</v>
      </c>
      <c r="G6" s="20">
        <v>5</v>
      </c>
      <c r="H6" s="23" t="s">
        <v>458</v>
      </c>
    </row>
    <row r="7" spans="1:8" ht="13.5" thickBot="1">
      <c r="A7" s="412"/>
      <c r="B7" s="413"/>
      <c r="C7" s="328" t="s">
        <v>459</v>
      </c>
      <c r="D7" s="26" t="s">
        <v>460</v>
      </c>
      <c r="E7" s="27" t="s">
        <v>461</v>
      </c>
      <c r="G7" s="20">
        <v>6</v>
      </c>
      <c r="H7" s="23" t="s">
        <v>462</v>
      </c>
    </row>
    <row r="8" spans="1:8">
      <c r="A8" s="416" t="s">
        <v>459</v>
      </c>
      <c r="B8" s="419" t="s">
        <v>463</v>
      </c>
      <c r="C8" s="419" t="s">
        <v>464</v>
      </c>
      <c r="D8" s="419" t="s">
        <v>465</v>
      </c>
      <c r="E8" s="28" t="s">
        <v>466</v>
      </c>
      <c r="G8" s="20">
        <v>7</v>
      </c>
      <c r="H8" s="23" t="s">
        <v>467</v>
      </c>
    </row>
    <row r="9" spans="1:8">
      <c r="A9" s="417"/>
      <c r="B9" s="420"/>
      <c r="C9" s="420"/>
      <c r="D9" s="420"/>
      <c r="E9" s="29" t="s">
        <v>468</v>
      </c>
      <c r="G9" s="20">
        <v>8</v>
      </c>
      <c r="H9" s="23" t="s">
        <v>469</v>
      </c>
    </row>
    <row r="10" spans="1:8">
      <c r="A10" s="417"/>
      <c r="B10" s="420"/>
      <c r="C10" s="420"/>
      <c r="D10" s="420"/>
      <c r="E10" s="29" t="s">
        <v>470</v>
      </c>
      <c r="G10" s="20">
        <v>9</v>
      </c>
      <c r="H10" s="23" t="s">
        <v>471</v>
      </c>
    </row>
    <row r="11" spans="1:8">
      <c r="A11" s="417"/>
      <c r="B11" s="420"/>
      <c r="C11" s="420"/>
      <c r="D11" s="420"/>
      <c r="E11" s="29" t="s">
        <v>472</v>
      </c>
      <c r="G11" s="20">
        <v>10</v>
      </c>
      <c r="H11" s="23" t="s">
        <v>57</v>
      </c>
    </row>
    <row r="12" spans="1:8">
      <c r="A12" s="417"/>
      <c r="B12" s="420"/>
      <c r="C12" s="420"/>
      <c r="D12" s="420"/>
      <c r="E12" s="29" t="s">
        <v>455</v>
      </c>
    </row>
    <row r="13" spans="1:8" ht="13.5" thickBot="1">
      <c r="A13" s="418"/>
      <c r="B13" s="421"/>
      <c r="C13" s="421"/>
      <c r="D13" s="421"/>
      <c r="E13" s="30" t="s">
        <v>457</v>
      </c>
      <c r="G13" s="23"/>
      <c r="H13" s="21" t="s">
        <v>473</v>
      </c>
    </row>
    <row r="14" spans="1:8">
      <c r="A14" s="406" t="s">
        <v>474</v>
      </c>
      <c r="B14" s="409" t="s">
        <v>475</v>
      </c>
      <c r="C14" s="409" t="s">
        <v>476</v>
      </c>
      <c r="D14" s="409" t="s">
        <v>477</v>
      </c>
      <c r="E14" s="31" t="s">
        <v>478</v>
      </c>
      <c r="G14" s="329">
        <v>1</v>
      </c>
      <c r="H14" s="23" t="s">
        <v>44</v>
      </c>
    </row>
    <row r="15" spans="1:8">
      <c r="A15" s="407"/>
      <c r="B15" s="404"/>
      <c r="C15" s="404"/>
      <c r="D15" s="404"/>
      <c r="E15" s="32" t="s">
        <v>479</v>
      </c>
      <c r="G15" s="329">
        <v>2</v>
      </c>
      <c r="H15" s="23" t="s">
        <v>480</v>
      </c>
    </row>
    <row r="16" spans="1:8">
      <c r="A16" s="407"/>
      <c r="B16" s="404"/>
      <c r="C16" s="404"/>
      <c r="D16" s="404"/>
      <c r="E16" s="24" t="s">
        <v>481</v>
      </c>
      <c r="G16" s="329">
        <v>3</v>
      </c>
      <c r="H16" s="23" t="s">
        <v>482</v>
      </c>
    </row>
    <row r="17" spans="1:8">
      <c r="A17" s="407"/>
      <c r="B17" s="404"/>
      <c r="C17" s="404"/>
      <c r="D17" s="404"/>
      <c r="E17" s="24" t="s">
        <v>455</v>
      </c>
      <c r="G17" s="329">
        <v>4</v>
      </c>
      <c r="H17" s="23" t="s">
        <v>483</v>
      </c>
    </row>
    <row r="18" spans="1:8">
      <c r="A18" s="407"/>
      <c r="B18" s="404"/>
      <c r="C18" s="404"/>
      <c r="D18" s="404"/>
      <c r="E18" s="24" t="s">
        <v>457</v>
      </c>
      <c r="G18" s="45"/>
    </row>
    <row r="19" spans="1:8">
      <c r="A19" s="407"/>
      <c r="B19" s="404"/>
      <c r="C19" s="404" t="s">
        <v>484</v>
      </c>
      <c r="D19" s="404" t="s">
        <v>54</v>
      </c>
      <c r="E19" s="24" t="s">
        <v>54</v>
      </c>
      <c r="G19" s="329"/>
      <c r="H19" s="21" t="s">
        <v>485</v>
      </c>
    </row>
    <row r="20" spans="1:8">
      <c r="A20" s="407"/>
      <c r="B20" s="404"/>
      <c r="C20" s="404"/>
      <c r="D20" s="404"/>
      <c r="E20" s="24" t="s">
        <v>486</v>
      </c>
      <c r="G20" s="329">
        <v>1</v>
      </c>
      <c r="H20" s="23" t="s">
        <v>48</v>
      </c>
    </row>
    <row r="21" spans="1:8">
      <c r="A21" s="407"/>
      <c r="B21" s="404"/>
      <c r="C21" s="404"/>
      <c r="D21" s="404"/>
      <c r="E21" s="24" t="s">
        <v>455</v>
      </c>
      <c r="G21" s="329">
        <v>2</v>
      </c>
      <c r="H21" s="23" t="s">
        <v>80</v>
      </c>
    </row>
    <row r="22" spans="1:8" ht="13.5" thickBot="1">
      <c r="A22" s="412"/>
      <c r="B22" s="413"/>
      <c r="C22" s="413"/>
      <c r="D22" s="413"/>
      <c r="E22" s="33" t="s">
        <v>457</v>
      </c>
      <c r="G22" s="45"/>
    </row>
    <row r="23" spans="1:8">
      <c r="A23" s="410" t="s">
        <v>464</v>
      </c>
      <c r="B23" s="411" t="s">
        <v>487</v>
      </c>
      <c r="C23" s="411" t="s">
        <v>488</v>
      </c>
      <c r="D23" s="411" t="s">
        <v>489</v>
      </c>
      <c r="E23" s="34" t="s">
        <v>490</v>
      </c>
      <c r="G23" s="329"/>
      <c r="H23" s="21" t="s">
        <v>491</v>
      </c>
    </row>
    <row r="24" spans="1:8">
      <c r="A24" s="407"/>
      <c r="B24" s="404"/>
      <c r="C24" s="404"/>
      <c r="D24" s="404"/>
      <c r="E24" s="24" t="s">
        <v>492</v>
      </c>
      <c r="G24" s="329">
        <v>1</v>
      </c>
      <c r="H24" s="23" t="s">
        <v>493</v>
      </c>
    </row>
    <row r="25" spans="1:8">
      <c r="A25" s="407"/>
      <c r="B25" s="404"/>
      <c r="C25" s="404"/>
      <c r="D25" s="404"/>
      <c r="E25" s="24" t="s">
        <v>455</v>
      </c>
      <c r="G25" s="329">
        <v>2</v>
      </c>
      <c r="H25" s="23" t="s">
        <v>494</v>
      </c>
    </row>
    <row r="26" spans="1:8">
      <c r="A26" s="407"/>
      <c r="B26" s="404"/>
      <c r="C26" s="404"/>
      <c r="D26" s="404"/>
      <c r="E26" s="24" t="s">
        <v>457</v>
      </c>
      <c r="G26" s="329">
        <v>3</v>
      </c>
      <c r="H26" s="23" t="s">
        <v>495</v>
      </c>
    </row>
    <row r="27" spans="1:8">
      <c r="A27" s="407"/>
      <c r="B27" s="404"/>
      <c r="C27" s="404" t="s">
        <v>496</v>
      </c>
      <c r="D27" s="404" t="s">
        <v>497</v>
      </c>
      <c r="E27" s="24" t="s">
        <v>498</v>
      </c>
    </row>
    <row r="28" spans="1:8">
      <c r="A28" s="407"/>
      <c r="B28" s="404"/>
      <c r="C28" s="404"/>
      <c r="D28" s="404"/>
      <c r="E28" s="24" t="s">
        <v>499</v>
      </c>
    </row>
    <row r="29" spans="1:8">
      <c r="A29" s="407"/>
      <c r="B29" s="404"/>
      <c r="C29" s="404"/>
      <c r="D29" s="404"/>
      <c r="E29" s="24" t="s">
        <v>500</v>
      </c>
    </row>
    <row r="30" spans="1:8">
      <c r="A30" s="407"/>
      <c r="B30" s="404"/>
      <c r="C30" s="404"/>
      <c r="D30" s="404"/>
      <c r="E30" s="24" t="s">
        <v>501</v>
      </c>
    </row>
    <row r="31" spans="1:8">
      <c r="A31" s="407"/>
      <c r="B31" s="404"/>
      <c r="C31" s="404"/>
      <c r="D31" s="404"/>
      <c r="E31" s="24" t="s">
        <v>502</v>
      </c>
    </row>
    <row r="32" spans="1:8">
      <c r="A32" s="407"/>
      <c r="B32" s="404"/>
      <c r="C32" s="404"/>
      <c r="D32" s="404"/>
      <c r="E32" s="24" t="s">
        <v>503</v>
      </c>
    </row>
    <row r="33" spans="1:5">
      <c r="A33" s="407"/>
      <c r="B33" s="404"/>
      <c r="C33" s="404"/>
      <c r="D33" s="404"/>
      <c r="E33" s="24" t="s">
        <v>504</v>
      </c>
    </row>
    <row r="34" spans="1:5">
      <c r="A34" s="407"/>
      <c r="B34" s="404"/>
      <c r="C34" s="404"/>
      <c r="D34" s="404"/>
      <c r="E34" s="24" t="s">
        <v>505</v>
      </c>
    </row>
    <row r="35" spans="1:5">
      <c r="A35" s="407"/>
      <c r="B35" s="404"/>
      <c r="C35" s="404"/>
      <c r="D35" s="404"/>
      <c r="E35" s="24" t="s">
        <v>457</v>
      </c>
    </row>
    <row r="36" spans="1:5" ht="13.5" thickBot="1">
      <c r="A36" s="408"/>
      <c r="B36" s="405"/>
      <c r="C36" s="405"/>
      <c r="D36" s="405"/>
      <c r="E36" s="35" t="s">
        <v>455</v>
      </c>
    </row>
    <row r="37" spans="1:5">
      <c r="A37" s="406" t="s">
        <v>476</v>
      </c>
      <c r="B37" s="409" t="s">
        <v>97</v>
      </c>
      <c r="C37" s="409" t="s">
        <v>506</v>
      </c>
      <c r="D37" s="409" t="s">
        <v>53</v>
      </c>
      <c r="E37" s="22" t="s">
        <v>507</v>
      </c>
    </row>
    <row r="38" spans="1:5">
      <c r="A38" s="407"/>
      <c r="B38" s="404"/>
      <c r="C38" s="404"/>
      <c r="D38" s="404"/>
      <c r="E38" s="24" t="s">
        <v>508</v>
      </c>
    </row>
    <row r="39" spans="1:5">
      <c r="A39" s="407"/>
      <c r="B39" s="404"/>
      <c r="C39" s="404"/>
      <c r="D39" s="404"/>
      <c r="E39" s="24" t="s">
        <v>509</v>
      </c>
    </row>
    <row r="40" spans="1:5">
      <c r="A40" s="407"/>
      <c r="B40" s="404"/>
      <c r="C40" s="404"/>
      <c r="D40" s="404"/>
      <c r="E40" s="24" t="s">
        <v>510</v>
      </c>
    </row>
    <row r="41" spans="1:5">
      <c r="A41" s="407"/>
      <c r="B41" s="404"/>
      <c r="C41" s="404"/>
      <c r="D41" s="404"/>
      <c r="E41" s="24" t="s">
        <v>511</v>
      </c>
    </row>
    <row r="42" spans="1:5">
      <c r="A42" s="407"/>
      <c r="B42" s="404"/>
      <c r="C42" s="404"/>
      <c r="D42" s="404"/>
      <c r="E42" s="24" t="s">
        <v>455</v>
      </c>
    </row>
    <row r="43" spans="1:5">
      <c r="A43" s="407"/>
      <c r="B43" s="404"/>
      <c r="C43" s="404"/>
      <c r="D43" s="404"/>
      <c r="E43" s="24" t="s">
        <v>457</v>
      </c>
    </row>
    <row r="44" spans="1:5">
      <c r="A44" s="407"/>
      <c r="B44" s="404"/>
      <c r="C44" s="404"/>
      <c r="D44" s="404"/>
      <c r="E44" s="24" t="s">
        <v>503</v>
      </c>
    </row>
    <row r="45" spans="1:5">
      <c r="A45" s="407"/>
      <c r="B45" s="404"/>
      <c r="C45" s="404" t="s">
        <v>512</v>
      </c>
      <c r="D45" s="404" t="s">
        <v>513</v>
      </c>
      <c r="E45" s="24" t="s">
        <v>514</v>
      </c>
    </row>
    <row r="46" spans="1:5">
      <c r="A46" s="407"/>
      <c r="B46" s="404"/>
      <c r="C46" s="404"/>
      <c r="D46" s="404"/>
      <c r="E46" s="24" t="s">
        <v>515</v>
      </c>
    </row>
    <row r="47" spans="1:5">
      <c r="A47" s="407"/>
      <c r="B47" s="404"/>
      <c r="C47" s="404"/>
      <c r="D47" s="404"/>
      <c r="E47" s="24" t="s">
        <v>516</v>
      </c>
    </row>
    <row r="48" spans="1:5">
      <c r="A48" s="407"/>
      <c r="B48" s="404"/>
      <c r="C48" s="404"/>
      <c r="D48" s="404"/>
      <c r="E48" s="24" t="s">
        <v>455</v>
      </c>
    </row>
    <row r="49" spans="1:5">
      <c r="A49" s="407"/>
      <c r="B49" s="404"/>
      <c r="C49" s="404"/>
      <c r="D49" s="404"/>
      <c r="E49" s="24" t="s">
        <v>457</v>
      </c>
    </row>
    <row r="50" spans="1:5">
      <c r="A50" s="407"/>
      <c r="B50" s="404"/>
      <c r="C50" s="404" t="s">
        <v>517</v>
      </c>
      <c r="D50" s="404" t="s">
        <v>518</v>
      </c>
      <c r="E50" s="24" t="s">
        <v>519</v>
      </c>
    </row>
    <row r="51" spans="1:5">
      <c r="A51" s="407"/>
      <c r="B51" s="404"/>
      <c r="C51" s="404"/>
      <c r="D51" s="404"/>
      <c r="E51" s="24" t="s">
        <v>520</v>
      </c>
    </row>
    <row r="52" spans="1:5">
      <c r="A52" s="407"/>
      <c r="B52" s="404"/>
      <c r="C52" s="404"/>
      <c r="D52" s="404"/>
      <c r="E52" s="24" t="s">
        <v>455</v>
      </c>
    </row>
    <row r="53" spans="1:5">
      <c r="A53" s="407"/>
      <c r="B53" s="404"/>
      <c r="C53" s="404"/>
      <c r="D53" s="404"/>
      <c r="E53" s="24" t="s">
        <v>457</v>
      </c>
    </row>
    <row r="54" spans="1:5">
      <c r="A54" s="407"/>
      <c r="B54" s="404"/>
      <c r="C54" s="404" t="s">
        <v>521</v>
      </c>
      <c r="D54" s="404" t="s">
        <v>522</v>
      </c>
      <c r="E54" s="24" t="s">
        <v>523</v>
      </c>
    </row>
    <row r="55" spans="1:5">
      <c r="A55" s="407"/>
      <c r="B55" s="404"/>
      <c r="C55" s="404"/>
      <c r="D55" s="404"/>
      <c r="E55" s="24" t="s">
        <v>524</v>
      </c>
    </row>
    <row r="56" spans="1:5">
      <c r="A56" s="407"/>
      <c r="B56" s="404"/>
      <c r="C56" s="404"/>
      <c r="D56" s="404"/>
      <c r="E56" s="24" t="s">
        <v>455</v>
      </c>
    </row>
    <row r="57" spans="1:5">
      <c r="A57" s="407"/>
      <c r="B57" s="404"/>
      <c r="C57" s="404"/>
      <c r="D57" s="404"/>
      <c r="E57" s="24" t="s">
        <v>457</v>
      </c>
    </row>
    <row r="58" spans="1:5">
      <c r="A58" s="407"/>
      <c r="B58" s="404"/>
      <c r="C58" s="404" t="s">
        <v>525</v>
      </c>
      <c r="D58" s="404" t="s">
        <v>526</v>
      </c>
      <c r="E58" s="24" t="s">
        <v>527</v>
      </c>
    </row>
    <row r="59" spans="1:5">
      <c r="A59" s="407"/>
      <c r="B59" s="404"/>
      <c r="C59" s="404"/>
      <c r="D59" s="404"/>
      <c r="E59" s="24" t="s">
        <v>528</v>
      </c>
    </row>
    <row r="60" spans="1:5">
      <c r="A60" s="407"/>
      <c r="B60" s="404"/>
      <c r="C60" s="404"/>
      <c r="D60" s="404"/>
      <c r="E60" s="24" t="s">
        <v>529</v>
      </c>
    </row>
    <row r="61" spans="1:5">
      <c r="A61" s="407"/>
      <c r="B61" s="404"/>
      <c r="C61" s="404"/>
      <c r="D61" s="404"/>
      <c r="E61" s="24" t="s">
        <v>530</v>
      </c>
    </row>
    <row r="62" spans="1:5">
      <c r="A62" s="407"/>
      <c r="B62" s="404"/>
      <c r="C62" s="404"/>
      <c r="D62" s="404"/>
      <c r="E62" s="24" t="s">
        <v>531</v>
      </c>
    </row>
    <row r="63" spans="1:5">
      <c r="A63" s="407"/>
      <c r="B63" s="404"/>
      <c r="C63" s="404"/>
      <c r="D63" s="404"/>
      <c r="E63" s="24" t="s">
        <v>532</v>
      </c>
    </row>
    <row r="64" spans="1:5">
      <c r="A64" s="407"/>
      <c r="B64" s="404"/>
      <c r="C64" s="404"/>
      <c r="D64" s="404"/>
      <c r="E64" s="24" t="s">
        <v>533</v>
      </c>
    </row>
    <row r="65" spans="1:5">
      <c r="A65" s="407"/>
      <c r="B65" s="404"/>
      <c r="C65" s="404"/>
      <c r="D65" s="404"/>
      <c r="E65" s="24" t="s">
        <v>455</v>
      </c>
    </row>
    <row r="66" spans="1:5" ht="13.5" thickBot="1">
      <c r="A66" s="408"/>
      <c r="B66" s="405"/>
      <c r="C66" s="405"/>
      <c r="D66" s="405"/>
      <c r="E66" s="35" t="s">
        <v>457</v>
      </c>
    </row>
  </sheetData>
  <mergeCells count="32">
    <mergeCell ref="A2:A7"/>
    <mergeCell ref="B2:B7"/>
    <mergeCell ref="C2:C6"/>
    <mergeCell ref="D2:D6"/>
    <mergeCell ref="A8:A13"/>
    <mergeCell ref="B8:B13"/>
    <mergeCell ref="C8:C13"/>
    <mergeCell ref="D8:D13"/>
    <mergeCell ref="A14:A22"/>
    <mergeCell ref="B14:B22"/>
    <mergeCell ref="C14:C18"/>
    <mergeCell ref="D14:D18"/>
    <mergeCell ref="C19:C22"/>
    <mergeCell ref="D19:D22"/>
    <mergeCell ref="A23:A36"/>
    <mergeCell ref="B23:B36"/>
    <mergeCell ref="C23:C26"/>
    <mergeCell ref="D23:D26"/>
    <mergeCell ref="C27:C36"/>
    <mergeCell ref="D27:D36"/>
    <mergeCell ref="C58:C66"/>
    <mergeCell ref="D58:D66"/>
    <mergeCell ref="A37:A66"/>
    <mergeCell ref="B37:B66"/>
    <mergeCell ref="C37:C44"/>
    <mergeCell ref="D37:D44"/>
    <mergeCell ref="C45:C49"/>
    <mergeCell ref="D45:D49"/>
    <mergeCell ref="C50:C53"/>
    <mergeCell ref="D50:D53"/>
    <mergeCell ref="C54:C57"/>
    <mergeCell ref="D54:D5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UNIDAD VICTIMAS</dc:creator>
  <cp:keywords/>
  <dc:description/>
  <cp:lastModifiedBy>Stephanie del Pilar Neira Valencia</cp:lastModifiedBy>
  <cp:revision/>
  <dcterms:created xsi:type="dcterms:W3CDTF">2019-02-05T14:42:24Z</dcterms:created>
  <dcterms:modified xsi:type="dcterms:W3CDTF">2021-10-13T19:43:47Z</dcterms:modified>
  <cp:category/>
  <cp:contentStatus/>
</cp:coreProperties>
</file>