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929"/>
  <workbookPr codeName="ThisWorkbook" defaultThemeVersion="166925"/>
  <mc:AlternateContent xmlns:mc="http://schemas.openxmlformats.org/markup-compatibility/2006">
    <mc:Choice Requires="x15">
      <x15ac:absPath xmlns:x15ac="http://schemas.microsoft.com/office/spreadsheetml/2010/11/ac" url="C:\Users\dgallego\Desktop\Archivos de trabajo\IGAC\2021\5. Mayo\"/>
    </mc:Choice>
  </mc:AlternateContent>
  <xr:revisionPtr revIDLastSave="0" documentId="13_ncr:1_{FA134415-6C28-42D1-9A03-E333F2444C0C}" xr6:coauthVersionLast="46" xr6:coauthVersionMax="46" xr10:uidLastSave="{00000000-0000-0000-0000-000000000000}"/>
  <bookViews>
    <workbookView xWindow="-120" yWindow="-120" windowWidth="20730" windowHeight="11160" xr2:uid="{3EA9E778-1B35-48C2-B8C1-E2424D69157B}"/>
  </bookViews>
  <sheets>
    <sheet name="PA" sheetId="1" r:id="rId1"/>
    <sheet name="Riesgos" sheetId="2" r:id="rId2"/>
  </sheets>
  <definedNames>
    <definedName name="_xlnm._FilterDatabase" localSheetId="0" hidden="1">PA!$A$1:$BD$406</definedName>
    <definedName name="_xlnm._FilterDatabase" localSheetId="1" hidden="1">Riesgos!$A$1:$IF$1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O76" i="2" l="1"/>
  <c r="HL76" i="2"/>
  <c r="HK76" i="2"/>
  <c r="HJ76" i="2"/>
  <c r="HI76" i="2"/>
  <c r="HH76" i="2"/>
  <c r="FM76" i="2"/>
  <c r="FL76" i="2"/>
  <c r="FK76" i="2"/>
  <c r="FJ76" i="2"/>
  <c r="FI76" i="2"/>
  <c r="DN76" i="2"/>
  <c r="DM76" i="2"/>
  <c r="DL76" i="2"/>
  <c r="DK76" i="2"/>
  <c r="DJ76" i="2"/>
  <c r="BO76" i="2"/>
  <c r="BN76" i="2"/>
  <c r="BM76" i="2"/>
  <c r="BL76" i="2"/>
  <c r="BK76" i="2"/>
  <c r="HO75" i="2"/>
  <c r="HL75" i="2"/>
  <c r="HK75" i="2"/>
  <c r="HJ75" i="2"/>
  <c r="HI75" i="2"/>
  <c r="HH75" i="2"/>
  <c r="FM75" i="2"/>
  <c r="FL75" i="2"/>
  <c r="FK75" i="2"/>
  <c r="FJ75" i="2"/>
  <c r="FI75" i="2"/>
  <c r="DN75" i="2"/>
  <c r="DM75" i="2"/>
  <c r="DL75" i="2"/>
  <c r="DK75" i="2"/>
  <c r="DJ75" i="2"/>
  <c r="BO75" i="2"/>
  <c r="BN75" i="2"/>
  <c r="BM75" i="2"/>
  <c r="BL75" i="2"/>
  <c r="BK75" i="2"/>
  <c r="AN406" i="1"/>
  <c r="AM406" i="1"/>
  <c r="AL406" i="1"/>
  <c r="AK406" i="1"/>
  <c r="AJ406" i="1"/>
  <c r="AE406" i="1"/>
  <c r="AN405" i="1"/>
  <c r="AM405" i="1"/>
  <c r="AL405" i="1"/>
  <c r="AK405" i="1"/>
  <c r="AJ405" i="1"/>
  <c r="AE405" i="1"/>
  <c r="AN404" i="1"/>
  <c r="AM404" i="1"/>
  <c r="AL404" i="1"/>
  <c r="AK404" i="1"/>
  <c r="AJ404" i="1"/>
  <c r="AE404" i="1"/>
  <c r="AN403" i="1"/>
  <c r="AM403" i="1"/>
  <c r="AL403" i="1"/>
  <c r="AK403" i="1"/>
  <c r="AJ403" i="1"/>
  <c r="AE403" i="1"/>
  <c r="AN402" i="1"/>
  <c r="AM402" i="1"/>
  <c r="AL402" i="1"/>
  <c r="AK402" i="1"/>
  <c r="AJ402" i="1"/>
  <c r="AE402" i="1"/>
  <c r="AN401" i="1"/>
  <c r="AM401" i="1"/>
  <c r="AL401" i="1"/>
  <c r="AK401" i="1"/>
  <c r="AJ401" i="1"/>
  <c r="AE401" i="1"/>
  <c r="AN400" i="1"/>
  <c r="AM400" i="1"/>
  <c r="AL400" i="1"/>
  <c r="AK400" i="1"/>
  <c r="AJ400" i="1"/>
  <c r="AE400" i="1"/>
  <c r="AN399" i="1"/>
  <c r="AM399" i="1"/>
  <c r="AL399" i="1"/>
  <c r="AK399" i="1"/>
  <c r="AJ399" i="1"/>
  <c r="AE399" i="1"/>
  <c r="AN398" i="1"/>
  <c r="AM398" i="1"/>
  <c r="AL398" i="1"/>
  <c r="AK398" i="1"/>
  <c r="AJ398" i="1"/>
  <c r="AE398" i="1"/>
  <c r="AN397" i="1"/>
  <c r="AM397" i="1"/>
  <c r="AL397" i="1"/>
  <c r="AK397" i="1"/>
  <c r="AJ397" i="1"/>
  <c r="AE397" i="1"/>
  <c r="AN396" i="1"/>
  <c r="AM396" i="1"/>
  <c r="AL396" i="1"/>
  <c r="AK396" i="1"/>
  <c r="AJ396" i="1"/>
  <c r="AE396" i="1"/>
  <c r="AN395" i="1"/>
  <c r="AM395" i="1"/>
  <c r="AL395" i="1"/>
  <c r="AK395" i="1"/>
  <c r="AJ395" i="1"/>
  <c r="AE395" i="1"/>
  <c r="AN394" i="1"/>
  <c r="AM394" i="1"/>
  <c r="AL394" i="1"/>
  <c r="AK394" i="1"/>
  <c r="AJ394" i="1"/>
  <c r="AE394" i="1"/>
  <c r="AN393" i="1"/>
  <c r="AM393" i="1"/>
  <c r="AL393" i="1"/>
  <c r="AK393" i="1"/>
  <c r="AJ393" i="1"/>
  <c r="AE393" i="1"/>
  <c r="AN392" i="1"/>
  <c r="AM392" i="1"/>
  <c r="AL392" i="1"/>
  <c r="AK392" i="1"/>
  <c r="AJ392" i="1"/>
  <c r="AE392" i="1"/>
  <c r="AN391" i="1"/>
  <c r="AM391" i="1"/>
  <c r="AL391" i="1"/>
  <c r="AK391" i="1"/>
  <c r="AJ391" i="1"/>
  <c r="AE391" i="1"/>
  <c r="AN390" i="1"/>
  <c r="AM390" i="1"/>
  <c r="AL390" i="1"/>
  <c r="AK390" i="1"/>
  <c r="AJ390" i="1"/>
  <c r="AE390" i="1"/>
  <c r="AN389" i="1"/>
  <c r="AM389" i="1"/>
  <c r="AL389" i="1"/>
  <c r="AK389" i="1"/>
  <c r="AJ389" i="1"/>
  <c r="AE389" i="1"/>
  <c r="AN388" i="1"/>
  <c r="AM388" i="1"/>
  <c r="AL388" i="1"/>
  <c r="AK388" i="1"/>
  <c r="AJ388" i="1"/>
  <c r="AE388" i="1"/>
  <c r="AN387" i="1"/>
  <c r="AM387" i="1"/>
  <c r="AL387" i="1"/>
  <c r="AK387" i="1"/>
  <c r="AJ387" i="1"/>
  <c r="AE387" i="1"/>
  <c r="AN386" i="1"/>
  <c r="AM386" i="1"/>
  <c r="AL386" i="1"/>
  <c r="AK386" i="1"/>
  <c r="AJ386" i="1"/>
  <c r="AE386" i="1"/>
  <c r="AN385" i="1"/>
  <c r="AM385" i="1"/>
  <c r="AL385" i="1"/>
  <c r="AK385" i="1"/>
  <c r="AJ385" i="1"/>
  <c r="AE385" i="1"/>
  <c r="AN384" i="1"/>
  <c r="AM384" i="1"/>
  <c r="AL384" i="1"/>
  <c r="AK384" i="1"/>
  <c r="AJ384" i="1"/>
  <c r="AE384" i="1"/>
  <c r="HO74" i="2" l="1"/>
  <c r="HL74" i="2"/>
  <c r="HK74" i="2"/>
  <c r="HJ74" i="2"/>
  <c r="HI74" i="2"/>
  <c r="HH74" i="2"/>
  <c r="FM74" i="2"/>
  <c r="FL74" i="2"/>
  <c r="FK74" i="2"/>
  <c r="FJ74" i="2"/>
  <c r="FI74" i="2"/>
  <c r="DN74" i="2"/>
  <c r="DM74" i="2"/>
  <c r="DL74" i="2"/>
  <c r="DK74" i="2"/>
  <c r="DJ74" i="2"/>
  <c r="BN74" i="2"/>
  <c r="BM74" i="2"/>
  <c r="BL74" i="2"/>
  <c r="BK74" i="2"/>
  <c r="AH74" i="2"/>
  <c r="BO74" i="2" s="1"/>
  <c r="HO73" i="2"/>
  <c r="HL73" i="2"/>
  <c r="HK73" i="2"/>
  <c r="HJ73" i="2"/>
  <c r="HI73" i="2"/>
  <c r="HH73" i="2"/>
  <c r="FM73" i="2"/>
  <c r="FL73" i="2"/>
  <c r="FK73" i="2"/>
  <c r="FJ73" i="2"/>
  <c r="FI73" i="2"/>
  <c r="DN73" i="2"/>
  <c r="DM73" i="2"/>
  <c r="DL73" i="2"/>
  <c r="DK73" i="2"/>
  <c r="DJ73" i="2"/>
  <c r="BN73" i="2"/>
  <c r="BM73" i="2"/>
  <c r="BL73" i="2"/>
  <c r="BK73" i="2"/>
  <c r="AH73" i="2"/>
  <c r="BO73" i="2" s="1"/>
  <c r="HO72" i="2"/>
  <c r="HL72" i="2"/>
  <c r="HK72" i="2"/>
  <c r="HJ72" i="2"/>
  <c r="HI72" i="2"/>
  <c r="HH72" i="2"/>
  <c r="FM72" i="2"/>
  <c r="FL72" i="2"/>
  <c r="FK72" i="2"/>
  <c r="FJ72" i="2"/>
  <c r="FI72" i="2"/>
  <c r="DN72" i="2"/>
  <c r="DM72" i="2"/>
  <c r="DL72" i="2"/>
  <c r="DK72" i="2"/>
  <c r="DJ72" i="2"/>
  <c r="BO72" i="2"/>
  <c r="BN72" i="2"/>
  <c r="BM72" i="2"/>
  <c r="BL72" i="2"/>
  <c r="BK72" i="2"/>
  <c r="AH72" i="2"/>
  <c r="HO71" i="2"/>
  <c r="HL71" i="2"/>
  <c r="HK71" i="2"/>
  <c r="HJ71" i="2"/>
  <c r="HI71" i="2"/>
  <c r="HH71" i="2"/>
  <c r="FM71" i="2"/>
  <c r="FL71" i="2"/>
  <c r="FK71" i="2"/>
  <c r="FJ71" i="2"/>
  <c r="FI71" i="2"/>
  <c r="DN71" i="2"/>
  <c r="DM71" i="2"/>
  <c r="DL71" i="2"/>
  <c r="DK71" i="2"/>
  <c r="DJ71" i="2"/>
  <c r="BN71" i="2"/>
  <c r="BM71" i="2"/>
  <c r="BL71" i="2"/>
  <c r="BK71" i="2"/>
  <c r="AH71" i="2"/>
  <c r="BO71" i="2" s="1"/>
  <c r="AN383" i="1"/>
  <c r="AM383" i="1"/>
  <c r="AL383" i="1"/>
  <c r="AK383" i="1"/>
  <c r="AJ383" i="1"/>
  <c r="AE383" i="1"/>
  <c r="AN382" i="1"/>
  <c r="AM382" i="1"/>
  <c r="AL382" i="1"/>
  <c r="AK382" i="1"/>
  <c r="AJ382" i="1"/>
  <c r="AE382" i="1"/>
  <c r="AN381" i="1"/>
  <c r="AM381" i="1"/>
  <c r="AL381" i="1"/>
  <c r="AK381" i="1"/>
  <c r="AJ381" i="1"/>
  <c r="AE381" i="1"/>
  <c r="AN380" i="1"/>
  <c r="AM380" i="1"/>
  <c r="AL380" i="1"/>
  <c r="AK380" i="1"/>
  <c r="AJ380" i="1"/>
  <c r="AE380" i="1"/>
  <c r="AN379" i="1"/>
  <c r="AM379" i="1"/>
  <c r="AL379" i="1"/>
  <c r="AK379" i="1"/>
  <c r="AJ379" i="1"/>
  <c r="AE379" i="1"/>
  <c r="AN378" i="1"/>
  <c r="AM378" i="1"/>
  <c r="AL378" i="1"/>
  <c r="AK378" i="1"/>
  <c r="AJ378" i="1"/>
  <c r="AE378" i="1"/>
  <c r="HO70" i="2" l="1"/>
  <c r="HL70" i="2"/>
  <c r="HK70" i="2"/>
  <c r="HJ70" i="2"/>
  <c r="HI70" i="2"/>
  <c r="HH70" i="2"/>
  <c r="FM70" i="2"/>
  <c r="FL70" i="2"/>
  <c r="FK70" i="2"/>
  <c r="FJ70" i="2"/>
  <c r="FI70" i="2"/>
  <c r="DN70" i="2"/>
  <c r="DM70" i="2"/>
  <c r="DL70" i="2"/>
  <c r="DK70" i="2"/>
  <c r="DJ70" i="2"/>
  <c r="BO70" i="2"/>
  <c r="BN70" i="2"/>
  <c r="BM70" i="2"/>
  <c r="BL70" i="2"/>
  <c r="BK70" i="2"/>
  <c r="AH70" i="2"/>
  <c r="HO69" i="2"/>
  <c r="HL69" i="2"/>
  <c r="HK69" i="2"/>
  <c r="HJ69" i="2"/>
  <c r="HI69" i="2"/>
  <c r="HH69" i="2"/>
  <c r="FM69" i="2"/>
  <c r="FL69" i="2"/>
  <c r="FK69" i="2"/>
  <c r="FJ69" i="2"/>
  <c r="FI69" i="2"/>
  <c r="DM69" i="2"/>
  <c r="DL69" i="2"/>
  <c r="DK69" i="2"/>
  <c r="DJ69" i="2"/>
  <c r="CG69" i="2"/>
  <c r="DN69" i="2" s="1"/>
  <c r="BO69" i="2"/>
  <c r="BN69" i="2"/>
  <c r="BM69" i="2"/>
  <c r="BL69" i="2"/>
  <c r="BK69" i="2"/>
  <c r="AH69" i="2"/>
  <c r="HO68" i="2"/>
  <c r="HL68" i="2"/>
  <c r="HK68" i="2"/>
  <c r="HJ68" i="2"/>
  <c r="HI68" i="2"/>
  <c r="HH68" i="2"/>
  <c r="FM68" i="2"/>
  <c r="FL68" i="2"/>
  <c r="FK68" i="2"/>
  <c r="FJ68" i="2"/>
  <c r="FI68" i="2"/>
  <c r="DN68" i="2"/>
  <c r="DM68" i="2"/>
  <c r="DL68" i="2"/>
  <c r="DK68" i="2"/>
  <c r="DJ68" i="2"/>
  <c r="CG68" i="2"/>
  <c r="BN68" i="2"/>
  <c r="BM68" i="2"/>
  <c r="BL68" i="2"/>
  <c r="BK68" i="2"/>
  <c r="AH68" i="2"/>
  <c r="BO68" i="2" s="1"/>
  <c r="AN377" i="1"/>
  <c r="AM377" i="1"/>
  <c r="AL377" i="1"/>
  <c r="AK377" i="1"/>
  <c r="AJ377" i="1"/>
  <c r="AE377" i="1"/>
  <c r="AN376" i="1"/>
  <c r="AM376" i="1"/>
  <c r="AL376" i="1"/>
  <c r="AK376" i="1"/>
  <c r="AJ376" i="1"/>
  <c r="AE376" i="1"/>
  <c r="AN375" i="1"/>
  <c r="AM375" i="1"/>
  <c r="AL375" i="1"/>
  <c r="AK375" i="1"/>
  <c r="AJ375" i="1"/>
  <c r="AE375" i="1"/>
  <c r="AN374" i="1"/>
  <c r="AM374" i="1"/>
  <c r="AL374" i="1"/>
  <c r="AK374" i="1"/>
  <c r="AJ374" i="1"/>
  <c r="AE374" i="1"/>
  <c r="AN373" i="1"/>
  <c r="AM373" i="1"/>
  <c r="AL373" i="1"/>
  <c r="AK373" i="1"/>
  <c r="AJ373" i="1"/>
  <c r="AE373" i="1"/>
  <c r="AN372" i="1"/>
  <c r="AM372" i="1"/>
  <c r="AL372" i="1"/>
  <c r="AK372" i="1"/>
  <c r="AJ372" i="1"/>
  <c r="AE372" i="1"/>
  <c r="AN371" i="1"/>
  <c r="AM371" i="1"/>
  <c r="AL371" i="1"/>
  <c r="AK371" i="1"/>
  <c r="AJ371" i="1"/>
  <c r="AE371" i="1"/>
  <c r="AN370" i="1"/>
  <c r="AM370" i="1"/>
  <c r="AL370" i="1"/>
  <c r="AK370" i="1"/>
  <c r="AJ370" i="1"/>
  <c r="AE370" i="1"/>
  <c r="AN369" i="1"/>
  <c r="AM369" i="1"/>
  <c r="AL369" i="1"/>
  <c r="AK369" i="1"/>
  <c r="AJ369" i="1"/>
  <c r="AE369" i="1"/>
  <c r="AN368" i="1"/>
  <c r="AM368" i="1"/>
  <c r="AL368" i="1"/>
  <c r="AK368" i="1"/>
  <c r="AJ368" i="1"/>
  <c r="AE368" i="1"/>
  <c r="AN367" i="1"/>
  <c r="AM367" i="1"/>
  <c r="AL367" i="1"/>
  <c r="AK367" i="1"/>
  <c r="AJ367" i="1"/>
  <c r="AE367" i="1"/>
  <c r="AN366" i="1"/>
  <c r="AM366" i="1"/>
  <c r="AL366" i="1"/>
  <c r="AK366" i="1"/>
  <c r="AJ366" i="1"/>
  <c r="AE366" i="1"/>
  <c r="AN365" i="1"/>
  <c r="AM365" i="1"/>
  <c r="AL365" i="1"/>
  <c r="AK365" i="1"/>
  <c r="AJ365" i="1"/>
  <c r="AE365" i="1"/>
  <c r="HO67" i="2" l="1"/>
  <c r="HL67" i="2"/>
  <c r="HK67" i="2"/>
  <c r="HJ67" i="2"/>
  <c r="HI67" i="2"/>
  <c r="HH67" i="2"/>
  <c r="FM67" i="2"/>
  <c r="FL67" i="2"/>
  <c r="FK67" i="2"/>
  <c r="FJ67" i="2"/>
  <c r="FI67" i="2"/>
  <c r="DN67" i="2"/>
  <c r="DM67" i="2"/>
  <c r="DL67" i="2"/>
  <c r="DK67" i="2"/>
  <c r="DJ67" i="2"/>
  <c r="CG67" i="2"/>
  <c r="BN67" i="2"/>
  <c r="BM67" i="2"/>
  <c r="BL67" i="2"/>
  <c r="BK67" i="2"/>
  <c r="AH67" i="2"/>
  <c r="BO67" i="2" s="1"/>
  <c r="HO66" i="2"/>
  <c r="HK66" i="2"/>
  <c r="HJ66" i="2"/>
  <c r="HI66" i="2"/>
  <c r="HH66" i="2"/>
  <c r="GE66" i="2"/>
  <c r="HL66" i="2" s="1"/>
  <c r="FL66" i="2"/>
  <c r="FK66" i="2"/>
  <c r="FJ66" i="2"/>
  <c r="FI66" i="2"/>
  <c r="EF66" i="2"/>
  <c r="FM66" i="2" s="1"/>
  <c r="DM66" i="2"/>
  <c r="DL66" i="2"/>
  <c r="DK66" i="2"/>
  <c r="DJ66" i="2"/>
  <c r="CG66" i="2"/>
  <c r="DN66" i="2" s="1"/>
  <c r="BO66" i="2"/>
  <c r="BN66" i="2"/>
  <c r="BM66" i="2"/>
  <c r="BL66" i="2"/>
  <c r="BK66" i="2"/>
  <c r="HO65" i="2"/>
  <c r="HL65" i="2"/>
  <c r="HK65" i="2"/>
  <c r="HJ65" i="2"/>
  <c r="HI65" i="2"/>
  <c r="HH65" i="2"/>
  <c r="FL65" i="2"/>
  <c r="FK65" i="2"/>
  <c r="FJ65" i="2"/>
  <c r="FI65" i="2"/>
  <c r="EF65" i="2"/>
  <c r="FM65" i="2" s="1"/>
  <c r="DN65" i="2"/>
  <c r="DM65" i="2"/>
  <c r="DL65" i="2"/>
  <c r="DK65" i="2"/>
  <c r="DJ65" i="2"/>
  <c r="CG65" i="2"/>
  <c r="BO65" i="2"/>
  <c r="BN65" i="2"/>
  <c r="BM65" i="2"/>
  <c r="BL65" i="2"/>
  <c r="BK65" i="2"/>
  <c r="AN364" i="1"/>
  <c r="AM364" i="1"/>
  <c r="AL364" i="1"/>
  <c r="AK364" i="1"/>
  <c r="AJ364" i="1"/>
  <c r="AE364" i="1"/>
  <c r="AN363" i="1"/>
  <c r="AM363" i="1"/>
  <c r="AL363" i="1"/>
  <c r="AK363" i="1"/>
  <c r="AJ363" i="1"/>
  <c r="AE363" i="1"/>
  <c r="AN362" i="1"/>
  <c r="AM362" i="1"/>
  <c r="AL362" i="1"/>
  <c r="AK362" i="1"/>
  <c r="AJ362" i="1"/>
  <c r="AE362" i="1"/>
  <c r="AN361" i="1"/>
  <c r="AM361" i="1"/>
  <c r="AL361" i="1"/>
  <c r="AK361" i="1"/>
  <c r="AJ361" i="1"/>
  <c r="AE361" i="1"/>
  <c r="AN360" i="1"/>
  <c r="AM360" i="1"/>
  <c r="AL360" i="1"/>
  <c r="AK360" i="1"/>
  <c r="AJ360" i="1"/>
  <c r="AE360" i="1"/>
  <c r="AN359" i="1"/>
  <c r="AM359" i="1"/>
  <c r="AL359" i="1"/>
  <c r="AK359" i="1"/>
  <c r="AJ359" i="1"/>
  <c r="AE359" i="1"/>
  <c r="AN358" i="1"/>
  <c r="AM358" i="1"/>
  <c r="AL358" i="1"/>
  <c r="AK358" i="1"/>
  <c r="AJ358" i="1"/>
  <c r="AE358" i="1"/>
  <c r="AN357" i="1"/>
  <c r="AM357" i="1"/>
  <c r="AL357" i="1"/>
  <c r="AK357" i="1"/>
  <c r="AJ357" i="1"/>
  <c r="AE357" i="1"/>
  <c r="AN356" i="1"/>
  <c r="AM356" i="1"/>
  <c r="AL356" i="1"/>
  <c r="AK356" i="1"/>
  <c r="AJ356" i="1"/>
  <c r="AE356" i="1"/>
  <c r="AN355" i="1"/>
  <c r="AM355" i="1"/>
  <c r="AL355" i="1"/>
  <c r="AK355" i="1"/>
  <c r="AJ355" i="1"/>
  <c r="AE355" i="1"/>
  <c r="AN354" i="1"/>
  <c r="AM354" i="1"/>
  <c r="AL354" i="1"/>
  <c r="AK354" i="1"/>
  <c r="AJ354" i="1"/>
  <c r="AE354" i="1"/>
  <c r="AN353" i="1"/>
  <c r="AM353" i="1"/>
  <c r="AL353" i="1"/>
  <c r="AK353" i="1"/>
  <c r="AJ353" i="1"/>
  <c r="AE353" i="1"/>
  <c r="AN352" i="1"/>
  <c r="AM352" i="1"/>
  <c r="AL352" i="1"/>
  <c r="AK352" i="1"/>
  <c r="AJ352" i="1"/>
  <c r="AE352" i="1"/>
  <c r="AN351" i="1"/>
  <c r="AM351" i="1"/>
  <c r="AL351" i="1"/>
  <c r="AK351" i="1"/>
  <c r="AJ351" i="1"/>
  <c r="AE351" i="1"/>
  <c r="AN350" i="1"/>
  <c r="AM350" i="1"/>
  <c r="AL350" i="1"/>
  <c r="AK350" i="1"/>
  <c r="AJ350" i="1"/>
  <c r="AE350" i="1"/>
  <c r="AN349" i="1"/>
  <c r="AM349" i="1"/>
  <c r="AL349" i="1"/>
  <c r="AK349" i="1"/>
  <c r="AJ349" i="1"/>
  <c r="AE349" i="1"/>
  <c r="HO64" i="2" l="1"/>
  <c r="HL64" i="2"/>
  <c r="HK64" i="2"/>
  <c r="HJ64" i="2"/>
  <c r="HI64" i="2"/>
  <c r="HH64" i="2"/>
  <c r="FL64" i="2"/>
  <c r="FK64" i="2"/>
  <c r="FJ64" i="2"/>
  <c r="FI64" i="2"/>
  <c r="EF64" i="2"/>
  <c r="FM64" i="2" s="1"/>
  <c r="DM64" i="2"/>
  <c r="DL64" i="2"/>
  <c r="DK64" i="2"/>
  <c r="DJ64" i="2"/>
  <c r="CG64" i="2"/>
  <c r="DN64" i="2" s="1"/>
  <c r="BN64" i="2"/>
  <c r="BM64" i="2"/>
  <c r="BL64" i="2"/>
  <c r="BK64" i="2"/>
  <c r="AH64" i="2"/>
  <c r="BO64" i="2" s="1"/>
  <c r="HO63" i="2"/>
  <c r="HL63" i="2"/>
  <c r="HK63" i="2"/>
  <c r="HJ63" i="2"/>
  <c r="HI63" i="2"/>
  <c r="HH63" i="2"/>
  <c r="FM63" i="2"/>
  <c r="FL63" i="2"/>
  <c r="FK63" i="2"/>
  <c r="FJ63" i="2"/>
  <c r="FI63" i="2"/>
  <c r="DN63" i="2"/>
  <c r="DM63" i="2"/>
  <c r="DL63" i="2"/>
  <c r="DK63" i="2"/>
  <c r="DJ63" i="2"/>
  <c r="CG63" i="2"/>
  <c r="BO63" i="2"/>
  <c r="BN63" i="2"/>
  <c r="BM63" i="2"/>
  <c r="BL63" i="2"/>
  <c r="BK63" i="2"/>
  <c r="AH63" i="2"/>
  <c r="HO62" i="2"/>
  <c r="HL62" i="2"/>
  <c r="HK62" i="2"/>
  <c r="HJ62" i="2"/>
  <c r="HI62" i="2"/>
  <c r="HH62" i="2"/>
  <c r="FM62" i="2"/>
  <c r="FL62" i="2"/>
  <c r="FK62" i="2"/>
  <c r="FJ62" i="2"/>
  <c r="FI62" i="2"/>
  <c r="DM62" i="2"/>
  <c r="DL62" i="2"/>
  <c r="DK62" i="2"/>
  <c r="DJ62" i="2"/>
  <c r="CG62" i="2"/>
  <c r="DN62" i="2" s="1"/>
  <c r="BN62" i="2"/>
  <c r="BM62" i="2"/>
  <c r="BL62" i="2"/>
  <c r="BK62" i="2"/>
  <c r="AH62" i="2"/>
  <c r="BO62" i="2" s="1"/>
  <c r="HO61" i="2"/>
  <c r="HL61" i="2"/>
  <c r="HK61" i="2"/>
  <c r="HJ61" i="2"/>
  <c r="HI61" i="2"/>
  <c r="HH61" i="2"/>
  <c r="FM61" i="2"/>
  <c r="FL61" i="2"/>
  <c r="FK61" i="2"/>
  <c r="FJ61" i="2"/>
  <c r="FI61" i="2"/>
  <c r="DN61" i="2"/>
  <c r="DM61" i="2"/>
  <c r="DL61" i="2"/>
  <c r="DK61" i="2"/>
  <c r="DJ61" i="2"/>
  <c r="BN61" i="2"/>
  <c r="BM61" i="2"/>
  <c r="BL61" i="2"/>
  <c r="BK61" i="2"/>
  <c r="AH61" i="2"/>
  <c r="BO61" i="2" s="1"/>
  <c r="AN348" i="1"/>
  <c r="AM348" i="1"/>
  <c r="AL348" i="1"/>
  <c r="AK348" i="1"/>
  <c r="AJ348" i="1"/>
  <c r="AE348" i="1"/>
  <c r="AN347" i="1"/>
  <c r="AM347" i="1"/>
  <c r="AL347" i="1"/>
  <c r="AK347" i="1"/>
  <c r="AJ347" i="1"/>
  <c r="AE347" i="1"/>
  <c r="AN346" i="1"/>
  <c r="AM346" i="1"/>
  <c r="AL346" i="1"/>
  <c r="AK346" i="1"/>
  <c r="AJ346" i="1"/>
  <c r="AE346" i="1"/>
  <c r="AN345" i="1"/>
  <c r="AM345" i="1"/>
  <c r="AL345" i="1"/>
  <c r="AK345" i="1"/>
  <c r="AJ345" i="1"/>
  <c r="AE345" i="1"/>
  <c r="AN344" i="1"/>
  <c r="AM344" i="1"/>
  <c r="AL344" i="1"/>
  <c r="AK344" i="1"/>
  <c r="AJ344" i="1"/>
  <c r="AE344" i="1"/>
  <c r="AN343" i="1"/>
  <c r="AM343" i="1"/>
  <c r="AL343" i="1"/>
  <c r="AK343" i="1"/>
  <c r="AJ343" i="1"/>
  <c r="AE343" i="1"/>
  <c r="AN342" i="1"/>
  <c r="AM342" i="1"/>
  <c r="AL342" i="1"/>
  <c r="AK342" i="1"/>
  <c r="AJ342" i="1"/>
  <c r="AE342" i="1"/>
  <c r="AN341" i="1"/>
  <c r="AM341" i="1"/>
  <c r="AL341" i="1"/>
  <c r="AK341" i="1"/>
  <c r="AE341" i="1"/>
  <c r="R341" i="1"/>
  <c r="AJ341" i="1" s="1"/>
  <c r="AN340" i="1"/>
  <c r="AM340" i="1"/>
  <c r="AL340" i="1"/>
  <c r="AK340" i="1"/>
  <c r="AE340" i="1"/>
  <c r="R340" i="1"/>
  <c r="AJ340" i="1" s="1"/>
  <c r="AN339" i="1"/>
  <c r="AM339" i="1"/>
  <c r="AL339" i="1"/>
  <c r="AK339" i="1"/>
  <c r="AE339" i="1"/>
  <c r="R339" i="1"/>
  <c r="AJ339" i="1" s="1"/>
  <c r="AN338" i="1"/>
  <c r="AM338" i="1"/>
  <c r="AL338" i="1"/>
  <c r="AK338" i="1"/>
  <c r="AJ338" i="1"/>
  <c r="AE338" i="1"/>
  <c r="AN337" i="1"/>
  <c r="AM337" i="1"/>
  <c r="AL337" i="1"/>
  <c r="AK337" i="1"/>
  <c r="AJ337" i="1"/>
  <c r="AE337" i="1"/>
  <c r="AN336" i="1"/>
  <c r="AM336" i="1"/>
  <c r="AL336" i="1"/>
  <c r="AK336" i="1"/>
  <c r="AJ336" i="1"/>
  <c r="AE336" i="1"/>
  <c r="HO60" i="2" l="1"/>
  <c r="HL60" i="2"/>
  <c r="HK60" i="2"/>
  <c r="HJ60" i="2"/>
  <c r="HI60" i="2"/>
  <c r="HH60" i="2"/>
  <c r="FM60" i="2"/>
  <c r="FL60" i="2"/>
  <c r="FK60" i="2"/>
  <c r="FJ60" i="2"/>
  <c r="FI60" i="2"/>
  <c r="DN60" i="2"/>
  <c r="DM60" i="2"/>
  <c r="DL60" i="2"/>
  <c r="DK60" i="2"/>
  <c r="DJ60" i="2"/>
  <c r="CG60" i="2"/>
  <c r="BN60" i="2"/>
  <c r="BM60" i="2"/>
  <c r="BL60" i="2"/>
  <c r="BK60" i="2"/>
  <c r="AH60" i="2"/>
  <c r="BO60" i="2" s="1"/>
  <c r="HO59" i="2"/>
  <c r="HL59" i="2"/>
  <c r="HK59" i="2"/>
  <c r="HJ59" i="2"/>
  <c r="HI59" i="2"/>
  <c r="HH59" i="2"/>
  <c r="FM59" i="2"/>
  <c r="FL59" i="2"/>
  <c r="FK59" i="2"/>
  <c r="FJ59" i="2"/>
  <c r="FI59" i="2"/>
  <c r="DM59" i="2"/>
  <c r="DL59" i="2"/>
  <c r="DK59" i="2"/>
  <c r="DJ59" i="2"/>
  <c r="CG59" i="2"/>
  <c r="DN59" i="2" s="1"/>
  <c r="BO59" i="2"/>
  <c r="BN59" i="2"/>
  <c r="BM59" i="2"/>
  <c r="BL59" i="2"/>
  <c r="BK59" i="2"/>
  <c r="AH59" i="2"/>
  <c r="HO58" i="2"/>
  <c r="HL58" i="2"/>
  <c r="HK58" i="2"/>
  <c r="HJ58" i="2"/>
  <c r="HI58" i="2"/>
  <c r="HH58" i="2"/>
  <c r="FM58" i="2"/>
  <c r="FL58" i="2"/>
  <c r="FK58" i="2"/>
  <c r="FJ58" i="2"/>
  <c r="FI58" i="2"/>
  <c r="DM58" i="2"/>
  <c r="DL58" i="2"/>
  <c r="DK58" i="2"/>
  <c r="DJ58" i="2"/>
  <c r="CG58" i="2"/>
  <c r="DN58" i="2" s="1"/>
  <c r="BO58" i="2"/>
  <c r="BN58" i="2"/>
  <c r="BM58" i="2"/>
  <c r="BL58" i="2"/>
  <c r="BK58" i="2"/>
  <c r="AH58" i="2"/>
  <c r="HO57" i="2"/>
  <c r="HL57" i="2"/>
  <c r="HK57" i="2"/>
  <c r="HJ57" i="2"/>
  <c r="HI57" i="2"/>
  <c r="HH57" i="2"/>
  <c r="FM57" i="2"/>
  <c r="FL57" i="2"/>
  <c r="FK57" i="2"/>
  <c r="FJ57" i="2"/>
  <c r="FI57" i="2"/>
  <c r="DN57" i="2"/>
  <c r="DM57" i="2"/>
  <c r="DL57" i="2"/>
  <c r="DK57" i="2"/>
  <c r="DJ57" i="2"/>
  <c r="BN57" i="2"/>
  <c r="BM57" i="2"/>
  <c r="BL57" i="2"/>
  <c r="BK57" i="2"/>
  <c r="AH57" i="2"/>
  <c r="BO57" i="2" s="1"/>
  <c r="AN335" i="1"/>
  <c r="AM335" i="1"/>
  <c r="AL335" i="1"/>
  <c r="AK335" i="1"/>
  <c r="AJ335" i="1"/>
  <c r="AE335" i="1"/>
  <c r="AN334" i="1"/>
  <c r="AM334" i="1"/>
  <c r="AL334" i="1"/>
  <c r="AK334" i="1"/>
  <c r="AJ334" i="1"/>
  <c r="AE334" i="1"/>
  <c r="AN333" i="1"/>
  <c r="AM333" i="1"/>
  <c r="AL333" i="1"/>
  <c r="AK333" i="1"/>
  <c r="AJ333" i="1"/>
  <c r="AE333" i="1"/>
  <c r="AN332" i="1"/>
  <c r="AM332" i="1"/>
  <c r="AL332" i="1"/>
  <c r="AK332" i="1"/>
  <c r="AJ332" i="1"/>
  <c r="AE332" i="1"/>
  <c r="AN331" i="1"/>
  <c r="AM331" i="1"/>
  <c r="AL331" i="1"/>
  <c r="AK331" i="1"/>
  <c r="AJ331" i="1"/>
  <c r="AE331" i="1"/>
  <c r="AN330" i="1"/>
  <c r="AM330" i="1"/>
  <c r="AL330" i="1"/>
  <c r="AK330" i="1"/>
  <c r="AJ330" i="1"/>
  <c r="AE330" i="1"/>
  <c r="AN329" i="1"/>
  <c r="AM329" i="1"/>
  <c r="AL329" i="1"/>
  <c r="AK329" i="1"/>
  <c r="AJ329" i="1"/>
  <c r="AE329" i="1"/>
  <c r="AN328" i="1"/>
  <c r="AM328" i="1"/>
  <c r="AL328" i="1"/>
  <c r="AK328" i="1"/>
  <c r="AJ328" i="1"/>
  <c r="AE328" i="1"/>
  <c r="AN327" i="1"/>
  <c r="AM327" i="1"/>
  <c r="AL327" i="1"/>
  <c r="AK327" i="1"/>
  <c r="AJ327" i="1"/>
  <c r="AE327" i="1"/>
  <c r="AN326" i="1"/>
  <c r="AM326" i="1"/>
  <c r="AL326" i="1"/>
  <c r="AK326" i="1"/>
  <c r="AJ326" i="1"/>
  <c r="AE326" i="1"/>
  <c r="AN325" i="1"/>
  <c r="AM325" i="1"/>
  <c r="AL325" i="1"/>
  <c r="AK325" i="1"/>
  <c r="AJ325" i="1"/>
  <c r="AE325" i="1"/>
  <c r="AN324" i="1"/>
  <c r="AM324" i="1"/>
  <c r="AL324" i="1"/>
  <c r="AK324" i="1"/>
  <c r="AJ324" i="1"/>
  <c r="AE324" i="1"/>
  <c r="AN323" i="1"/>
  <c r="AM323" i="1"/>
  <c r="AL323" i="1"/>
  <c r="AK323" i="1"/>
  <c r="AJ323" i="1"/>
  <c r="AE323" i="1"/>
  <c r="AN322" i="1"/>
  <c r="AM322" i="1"/>
  <c r="AL322" i="1"/>
  <c r="AJ322" i="1"/>
  <c r="AE322" i="1"/>
  <c r="S322" i="1"/>
  <c r="AK322" i="1" s="1"/>
  <c r="AN321" i="1"/>
  <c r="AM321" i="1"/>
  <c r="AL321" i="1"/>
  <c r="AK321" i="1"/>
  <c r="AJ321" i="1"/>
  <c r="AE321" i="1"/>
  <c r="AN320" i="1"/>
  <c r="AM320" i="1"/>
  <c r="AL320" i="1"/>
  <c r="AK320" i="1"/>
  <c r="AJ320" i="1"/>
  <c r="AE320" i="1"/>
  <c r="AN319" i="1"/>
  <c r="AM319" i="1"/>
  <c r="AL319" i="1"/>
  <c r="AK319" i="1"/>
  <c r="AJ319" i="1"/>
  <c r="AE319" i="1"/>
  <c r="AN318" i="1"/>
  <c r="AM318" i="1"/>
  <c r="AL318" i="1"/>
  <c r="AK318" i="1"/>
  <c r="AJ318" i="1"/>
  <c r="AE318" i="1"/>
  <c r="AN317" i="1"/>
  <c r="AM317" i="1"/>
  <c r="AL317" i="1"/>
  <c r="AK317" i="1"/>
  <c r="AJ317" i="1"/>
  <c r="AE317" i="1"/>
  <c r="AN316" i="1"/>
  <c r="AM316" i="1"/>
  <c r="AL316" i="1"/>
  <c r="AK316" i="1"/>
  <c r="AJ316" i="1"/>
  <c r="AE316" i="1"/>
  <c r="AN315" i="1"/>
  <c r="AM315" i="1"/>
  <c r="AL315" i="1"/>
  <c r="AK315" i="1"/>
  <c r="AJ315" i="1"/>
  <c r="AE315" i="1"/>
  <c r="AN314" i="1"/>
  <c r="AM314" i="1"/>
  <c r="AL314" i="1"/>
  <c r="AK314" i="1"/>
  <c r="AJ314" i="1"/>
  <c r="AE314" i="1"/>
  <c r="AN313" i="1"/>
  <c r="AM313" i="1"/>
  <c r="AL313" i="1"/>
  <c r="AK313" i="1"/>
  <c r="AJ313" i="1"/>
  <c r="AE313" i="1"/>
  <c r="AN312" i="1"/>
  <c r="AM312" i="1"/>
  <c r="AL312" i="1"/>
  <c r="AK312" i="1"/>
  <c r="AJ312" i="1"/>
  <c r="AE312" i="1"/>
  <c r="AN311" i="1"/>
  <c r="AM311" i="1"/>
  <c r="AL311" i="1"/>
  <c r="AK311" i="1"/>
  <c r="AJ311" i="1"/>
  <c r="AE311" i="1"/>
  <c r="AN310" i="1"/>
  <c r="AM310" i="1"/>
  <c r="AL310" i="1"/>
  <c r="AK310" i="1"/>
  <c r="AJ310" i="1"/>
  <c r="AE310" i="1"/>
  <c r="HO56" i="2" l="1"/>
  <c r="HL56" i="2"/>
  <c r="HK56" i="2"/>
  <c r="HJ56" i="2"/>
  <c r="HI56" i="2"/>
  <c r="HH56" i="2"/>
  <c r="FL56" i="2"/>
  <c r="FK56" i="2"/>
  <c r="FJ56" i="2"/>
  <c r="FI56" i="2"/>
  <c r="EF56" i="2"/>
  <c r="FM56" i="2" s="1"/>
  <c r="DN56" i="2"/>
  <c r="DM56" i="2"/>
  <c r="DL56" i="2"/>
  <c r="DK56" i="2"/>
  <c r="DJ56" i="2"/>
  <c r="CG56" i="2"/>
  <c r="BN56" i="2"/>
  <c r="BM56" i="2"/>
  <c r="BL56" i="2"/>
  <c r="BK56" i="2"/>
  <c r="AH56" i="2"/>
  <c r="BO56" i="2" s="1"/>
  <c r="HO55" i="2"/>
  <c r="HL55" i="2"/>
  <c r="HK55" i="2"/>
  <c r="HJ55" i="2"/>
  <c r="HI55" i="2"/>
  <c r="HH55" i="2"/>
  <c r="FM55" i="2"/>
  <c r="FL55" i="2"/>
  <c r="FK55" i="2"/>
  <c r="FJ55" i="2"/>
  <c r="FI55" i="2"/>
  <c r="DN55" i="2"/>
  <c r="DM55" i="2"/>
  <c r="DL55" i="2"/>
  <c r="DK55" i="2"/>
  <c r="DJ55" i="2"/>
  <c r="BO55" i="2"/>
  <c r="BN55" i="2"/>
  <c r="BM55" i="2"/>
  <c r="BL55" i="2"/>
  <c r="BK55" i="2"/>
  <c r="AH55" i="2"/>
  <c r="HO54" i="2"/>
  <c r="HL54" i="2"/>
  <c r="HK54" i="2"/>
  <c r="HJ54" i="2"/>
  <c r="HI54" i="2"/>
  <c r="HH54" i="2"/>
  <c r="FM54" i="2"/>
  <c r="FL54" i="2"/>
  <c r="FK54" i="2"/>
  <c r="FJ54" i="2"/>
  <c r="FI54" i="2"/>
  <c r="EF54" i="2"/>
  <c r="DM54" i="2"/>
  <c r="DL54" i="2"/>
  <c r="DK54" i="2"/>
  <c r="DJ54" i="2"/>
  <c r="CG54" i="2"/>
  <c r="DN54" i="2" s="1"/>
  <c r="BO54" i="2"/>
  <c r="BN54" i="2"/>
  <c r="BM54" i="2"/>
  <c r="BL54" i="2"/>
  <c r="BK54" i="2"/>
  <c r="AH54" i="2"/>
  <c r="HO53" i="2"/>
  <c r="HL53" i="2"/>
  <c r="HK53" i="2"/>
  <c r="HJ53" i="2"/>
  <c r="HI53" i="2"/>
  <c r="HH53" i="2"/>
  <c r="FM53" i="2"/>
  <c r="FL53" i="2"/>
  <c r="FK53" i="2"/>
  <c r="FJ53" i="2"/>
  <c r="FI53" i="2"/>
  <c r="EF53" i="2"/>
  <c r="DM53" i="2"/>
  <c r="DL53" i="2"/>
  <c r="DK53" i="2"/>
  <c r="DJ53" i="2"/>
  <c r="CG53" i="2"/>
  <c r="DN53" i="2" s="1"/>
  <c r="BO53" i="2"/>
  <c r="BN53" i="2"/>
  <c r="BM53" i="2"/>
  <c r="BL53" i="2"/>
  <c r="BK53" i="2"/>
  <c r="AH53" i="2"/>
  <c r="AN309" i="1"/>
  <c r="AM309" i="1"/>
  <c r="AL309" i="1"/>
  <c r="AK309" i="1"/>
  <c r="AJ309" i="1"/>
  <c r="AE309" i="1"/>
  <c r="AN308" i="1"/>
  <c r="AM308" i="1"/>
  <c r="AL308" i="1"/>
  <c r="AK308" i="1"/>
  <c r="AJ308" i="1"/>
  <c r="AE308" i="1"/>
  <c r="AN307" i="1"/>
  <c r="AM307" i="1"/>
  <c r="AL307" i="1"/>
  <c r="AK307" i="1"/>
  <c r="AJ307" i="1"/>
  <c r="AE307" i="1"/>
  <c r="AN306" i="1"/>
  <c r="AM306" i="1"/>
  <c r="AL306" i="1"/>
  <c r="AK306" i="1"/>
  <c r="AJ306" i="1"/>
  <c r="AE306" i="1"/>
  <c r="AN305" i="1"/>
  <c r="AM305" i="1"/>
  <c r="AL305" i="1"/>
  <c r="AK305" i="1"/>
  <c r="AJ305" i="1"/>
  <c r="AE305" i="1"/>
  <c r="AN304" i="1"/>
  <c r="AM304" i="1"/>
  <c r="AL304" i="1"/>
  <c r="AK304" i="1"/>
  <c r="AJ304" i="1"/>
  <c r="AE304" i="1"/>
  <c r="AN303" i="1"/>
  <c r="AM303" i="1"/>
  <c r="AL303" i="1"/>
  <c r="AK303" i="1"/>
  <c r="AJ303" i="1"/>
  <c r="AE303" i="1"/>
  <c r="AN302" i="1"/>
  <c r="AM302" i="1"/>
  <c r="AL302" i="1"/>
  <c r="AK302" i="1"/>
  <c r="AJ302" i="1"/>
  <c r="AE302" i="1"/>
  <c r="AN301" i="1"/>
  <c r="AM301" i="1"/>
  <c r="AL301" i="1"/>
  <c r="AK301" i="1"/>
  <c r="AJ301" i="1"/>
  <c r="AE301" i="1"/>
  <c r="AN300" i="1"/>
  <c r="AM300" i="1"/>
  <c r="AL300" i="1"/>
  <c r="AK300" i="1"/>
  <c r="AJ300" i="1"/>
  <c r="AE300" i="1"/>
  <c r="AN299" i="1"/>
  <c r="AM299" i="1"/>
  <c r="AL299" i="1"/>
  <c r="AK299" i="1"/>
  <c r="AJ299" i="1"/>
  <c r="AE299" i="1"/>
  <c r="AN298" i="1"/>
  <c r="AM298" i="1"/>
  <c r="AL298" i="1"/>
  <c r="AK298" i="1"/>
  <c r="AJ298" i="1"/>
  <c r="AE298" i="1"/>
  <c r="AN297" i="1"/>
  <c r="AM297" i="1"/>
  <c r="AL297" i="1"/>
  <c r="AK297" i="1"/>
  <c r="AJ297" i="1"/>
  <c r="AE297" i="1"/>
  <c r="AN296" i="1"/>
  <c r="AM296" i="1"/>
  <c r="AL296" i="1"/>
  <c r="AK296" i="1"/>
  <c r="AJ296" i="1"/>
  <c r="AE296" i="1"/>
  <c r="AN295" i="1"/>
  <c r="AM295" i="1"/>
  <c r="AL295" i="1"/>
  <c r="AK295" i="1"/>
  <c r="AJ295" i="1"/>
  <c r="AE295" i="1"/>
  <c r="AN294" i="1"/>
  <c r="AM294" i="1"/>
  <c r="AL294" i="1"/>
  <c r="AK294" i="1"/>
  <c r="AJ294" i="1"/>
  <c r="AE294" i="1"/>
  <c r="AN293" i="1"/>
  <c r="AM293" i="1"/>
  <c r="AL293" i="1"/>
  <c r="AK293" i="1"/>
  <c r="AJ293" i="1"/>
  <c r="AE293" i="1"/>
  <c r="HO52" i="2" l="1"/>
  <c r="HL52" i="2"/>
  <c r="HK52" i="2"/>
  <c r="HJ52" i="2"/>
  <c r="HI52" i="2"/>
  <c r="HH52" i="2"/>
  <c r="FL52" i="2"/>
  <c r="FK52" i="2"/>
  <c r="FJ52" i="2"/>
  <c r="FI52" i="2"/>
  <c r="EF52" i="2"/>
  <c r="FM52" i="2" s="1"/>
  <c r="DN52" i="2"/>
  <c r="DM52" i="2"/>
  <c r="DL52" i="2"/>
  <c r="DK52" i="2"/>
  <c r="DJ52" i="2"/>
  <c r="CG52" i="2"/>
  <c r="BN52" i="2"/>
  <c r="BM52" i="2"/>
  <c r="BL52" i="2"/>
  <c r="BK52" i="2"/>
  <c r="AH52" i="2"/>
  <c r="BO52" i="2" s="1"/>
  <c r="HO51" i="2"/>
  <c r="HL51" i="2"/>
  <c r="HK51" i="2"/>
  <c r="HJ51" i="2"/>
  <c r="HI51" i="2"/>
  <c r="HH51" i="2"/>
  <c r="FM51" i="2"/>
  <c r="FL51" i="2"/>
  <c r="FK51" i="2"/>
  <c r="FJ51" i="2"/>
  <c r="FI51" i="2"/>
  <c r="DN51" i="2"/>
  <c r="DM51" i="2"/>
  <c r="DL51" i="2"/>
  <c r="DK51" i="2"/>
  <c r="DJ51" i="2"/>
  <c r="BO51" i="2"/>
  <c r="BN51" i="2"/>
  <c r="BM51" i="2"/>
  <c r="BL51" i="2"/>
  <c r="BK51" i="2"/>
  <c r="AH51" i="2"/>
  <c r="HO50" i="2"/>
  <c r="HL50" i="2"/>
  <c r="HK50" i="2"/>
  <c r="HJ50" i="2"/>
  <c r="HI50" i="2"/>
  <c r="HH50" i="2"/>
  <c r="FM50" i="2"/>
  <c r="FL50" i="2"/>
  <c r="FK50" i="2"/>
  <c r="FJ50" i="2"/>
  <c r="FI50" i="2"/>
  <c r="DM50" i="2"/>
  <c r="DL50" i="2"/>
  <c r="DK50" i="2"/>
  <c r="DJ50" i="2"/>
  <c r="CG50" i="2"/>
  <c r="DN50" i="2" s="1"/>
  <c r="BO50" i="2"/>
  <c r="BN50" i="2"/>
  <c r="BM50" i="2"/>
  <c r="BL50" i="2"/>
  <c r="BK50" i="2"/>
  <c r="AH50" i="2"/>
  <c r="AN292" i="1"/>
  <c r="AM292" i="1"/>
  <c r="AL292" i="1"/>
  <c r="AK292" i="1"/>
  <c r="AJ292" i="1"/>
  <c r="AE292" i="1"/>
  <c r="AN291" i="1"/>
  <c r="AM291" i="1"/>
  <c r="AL291" i="1"/>
  <c r="AK291" i="1"/>
  <c r="AJ291" i="1"/>
  <c r="AE291" i="1"/>
  <c r="AN290" i="1"/>
  <c r="AM290" i="1"/>
  <c r="AL290" i="1"/>
  <c r="AK290" i="1"/>
  <c r="AJ290" i="1"/>
  <c r="AE290" i="1"/>
  <c r="AN289" i="1"/>
  <c r="AM289" i="1"/>
  <c r="AL289" i="1"/>
  <c r="AK289" i="1"/>
  <c r="AJ289" i="1"/>
  <c r="AE289" i="1"/>
  <c r="AN288" i="1"/>
  <c r="AM288" i="1"/>
  <c r="AL288" i="1"/>
  <c r="AK288" i="1"/>
  <c r="AJ288" i="1"/>
  <c r="AE288" i="1"/>
  <c r="AN287" i="1"/>
  <c r="AM287" i="1"/>
  <c r="AL287" i="1"/>
  <c r="AK287" i="1"/>
  <c r="AJ287" i="1"/>
  <c r="AE287" i="1"/>
  <c r="AN286" i="1"/>
  <c r="AM286" i="1"/>
  <c r="AL286" i="1"/>
  <c r="AK286" i="1"/>
  <c r="AJ286" i="1"/>
  <c r="AE286" i="1"/>
  <c r="AN285" i="1"/>
  <c r="AM285" i="1"/>
  <c r="AL285" i="1"/>
  <c r="AK285" i="1"/>
  <c r="AJ285" i="1"/>
  <c r="AE285" i="1"/>
  <c r="AN284" i="1"/>
  <c r="AM284" i="1"/>
  <c r="AL284" i="1"/>
  <c r="AK284" i="1"/>
  <c r="AJ284" i="1"/>
  <c r="AE284" i="1"/>
  <c r="AN283" i="1"/>
  <c r="AM283" i="1"/>
  <c r="AL283" i="1"/>
  <c r="AK283" i="1"/>
  <c r="AJ283" i="1"/>
  <c r="AE283" i="1"/>
  <c r="AN282" i="1"/>
  <c r="AM282" i="1"/>
  <c r="AL282" i="1"/>
  <c r="AK282" i="1"/>
  <c r="AJ282" i="1"/>
  <c r="AE282" i="1"/>
  <c r="AN281" i="1"/>
  <c r="AM281" i="1"/>
  <c r="AL281" i="1"/>
  <c r="AK281" i="1"/>
  <c r="AJ281" i="1"/>
  <c r="AE281" i="1"/>
  <c r="AN280" i="1"/>
  <c r="AM280" i="1"/>
  <c r="AL280" i="1"/>
  <c r="AK280" i="1"/>
  <c r="AE280" i="1"/>
  <c r="R280" i="1"/>
  <c r="AJ280" i="1" s="1"/>
  <c r="AN279" i="1"/>
  <c r="AM279" i="1"/>
  <c r="AL279" i="1"/>
  <c r="AK279" i="1"/>
  <c r="AJ279" i="1"/>
  <c r="AE279" i="1"/>
  <c r="AN278" i="1"/>
  <c r="AM278" i="1"/>
  <c r="AL278" i="1"/>
  <c r="AK278" i="1"/>
  <c r="AJ278" i="1"/>
  <c r="AE278" i="1"/>
  <c r="AN277" i="1"/>
  <c r="AM277" i="1"/>
  <c r="AL277" i="1"/>
  <c r="AK277" i="1"/>
  <c r="AJ277" i="1"/>
  <c r="AE277" i="1"/>
  <c r="AN276" i="1"/>
  <c r="AM276" i="1"/>
  <c r="AL276" i="1"/>
  <c r="AK276" i="1"/>
  <c r="AJ276" i="1"/>
  <c r="AE276" i="1"/>
  <c r="AN275" i="1"/>
  <c r="AM275" i="1"/>
  <c r="AL275" i="1"/>
  <c r="AK275" i="1"/>
  <c r="AJ275" i="1"/>
  <c r="AE275" i="1"/>
  <c r="AN274" i="1"/>
  <c r="AM274" i="1"/>
  <c r="AL274" i="1"/>
  <c r="AK274" i="1"/>
  <c r="AJ274" i="1"/>
  <c r="AE274" i="1"/>
  <c r="AN273" i="1"/>
  <c r="AM273" i="1"/>
  <c r="AL273" i="1"/>
  <c r="AK273" i="1"/>
  <c r="AJ273" i="1"/>
  <c r="AE273" i="1"/>
  <c r="AN272" i="1"/>
  <c r="AM272" i="1"/>
  <c r="AL272" i="1"/>
  <c r="AK272" i="1"/>
  <c r="AJ272" i="1"/>
  <c r="AE272" i="1"/>
  <c r="AN271" i="1"/>
  <c r="AM271" i="1"/>
  <c r="AL271" i="1"/>
  <c r="AK271" i="1"/>
  <c r="AJ271" i="1"/>
  <c r="AE271" i="1"/>
  <c r="AN270" i="1"/>
  <c r="AM270" i="1"/>
  <c r="AL270" i="1"/>
  <c r="AK270" i="1"/>
  <c r="AJ270" i="1"/>
  <c r="AE270" i="1"/>
  <c r="AN269" i="1"/>
  <c r="AM269" i="1"/>
  <c r="AL269" i="1"/>
  <c r="AK269" i="1"/>
  <c r="AJ269" i="1"/>
  <c r="AE269" i="1"/>
  <c r="AN268" i="1"/>
  <c r="AM268" i="1"/>
  <c r="AL268" i="1"/>
  <c r="AK268" i="1"/>
  <c r="AJ268" i="1"/>
  <c r="AE268" i="1"/>
  <c r="AN267" i="1"/>
  <c r="AM267" i="1"/>
  <c r="AL267" i="1"/>
  <c r="AK267" i="1"/>
  <c r="AJ267" i="1"/>
  <c r="AE267" i="1"/>
  <c r="AN266" i="1"/>
  <c r="AM266" i="1"/>
  <c r="AL266" i="1"/>
  <c r="AK266" i="1"/>
  <c r="AJ266" i="1"/>
  <c r="AE266" i="1"/>
  <c r="AN265" i="1"/>
  <c r="AM265" i="1"/>
  <c r="AL265" i="1"/>
  <c r="AK265" i="1"/>
  <c r="AJ265" i="1"/>
  <c r="AE265" i="1"/>
  <c r="HO49" i="2" l="1"/>
  <c r="HL49" i="2"/>
  <c r="HK49" i="2"/>
  <c r="HJ49" i="2"/>
  <c r="HI49" i="2"/>
  <c r="HH49" i="2"/>
  <c r="FM49" i="2"/>
  <c r="FL49" i="2"/>
  <c r="FK49" i="2"/>
  <c r="FJ49" i="2"/>
  <c r="FI49" i="2"/>
  <c r="DN49" i="2"/>
  <c r="DM49" i="2"/>
  <c r="DL49" i="2"/>
  <c r="DK49" i="2"/>
  <c r="DJ49" i="2"/>
  <c r="CG49" i="2"/>
  <c r="BN49" i="2"/>
  <c r="BM49" i="2"/>
  <c r="BL49" i="2"/>
  <c r="BK49" i="2"/>
  <c r="AH49" i="2"/>
  <c r="BO49" i="2" s="1"/>
  <c r="HO48" i="2"/>
  <c r="HL48" i="2"/>
  <c r="HK48" i="2"/>
  <c r="HJ48" i="2"/>
  <c r="HI48" i="2"/>
  <c r="HH48" i="2"/>
  <c r="FM48" i="2"/>
  <c r="FL48" i="2"/>
  <c r="FK48" i="2"/>
  <c r="FJ48" i="2"/>
  <c r="FI48" i="2"/>
  <c r="DM48" i="2"/>
  <c r="DL48" i="2"/>
  <c r="DK48" i="2"/>
  <c r="DJ48" i="2"/>
  <c r="CG48" i="2"/>
  <c r="DN48" i="2" s="1"/>
  <c r="BO48" i="2"/>
  <c r="BN48" i="2"/>
  <c r="BM48" i="2"/>
  <c r="BL48" i="2"/>
  <c r="BK48" i="2"/>
  <c r="AH48" i="2"/>
  <c r="HO47" i="2"/>
  <c r="HL47" i="2"/>
  <c r="HK47" i="2"/>
  <c r="HJ47" i="2"/>
  <c r="HI47" i="2"/>
  <c r="HH47" i="2"/>
  <c r="FM47" i="2"/>
  <c r="FL47" i="2"/>
  <c r="FK47" i="2"/>
  <c r="FJ47" i="2"/>
  <c r="FI47" i="2"/>
  <c r="DM47" i="2"/>
  <c r="DL47" i="2"/>
  <c r="DK47" i="2"/>
  <c r="DJ47" i="2"/>
  <c r="CG47" i="2"/>
  <c r="DN47" i="2" s="1"/>
  <c r="BO47" i="2"/>
  <c r="BN47" i="2"/>
  <c r="BM47" i="2"/>
  <c r="BL47" i="2"/>
  <c r="BK47" i="2"/>
  <c r="AH47" i="2"/>
  <c r="AN264" i="1"/>
  <c r="AM264" i="1"/>
  <c r="AL264" i="1"/>
  <c r="AK264" i="1"/>
  <c r="AJ264" i="1"/>
  <c r="AE264" i="1"/>
  <c r="AN263" i="1"/>
  <c r="AM263" i="1"/>
  <c r="AL263" i="1"/>
  <c r="AK263" i="1"/>
  <c r="AJ263" i="1"/>
  <c r="AE263" i="1"/>
  <c r="AN262" i="1"/>
  <c r="AM262" i="1"/>
  <c r="AL262" i="1"/>
  <c r="AK262" i="1"/>
  <c r="AJ262" i="1"/>
  <c r="AE262" i="1"/>
  <c r="AN261" i="1"/>
  <c r="AM261" i="1"/>
  <c r="AL261" i="1"/>
  <c r="AK261" i="1"/>
  <c r="AJ261" i="1"/>
  <c r="AE261" i="1"/>
  <c r="AN260" i="1"/>
  <c r="AM260" i="1"/>
  <c r="AL260" i="1"/>
  <c r="AK260" i="1"/>
  <c r="AJ260" i="1"/>
  <c r="AE260" i="1"/>
  <c r="AN259" i="1"/>
  <c r="AM259" i="1"/>
  <c r="AL259" i="1"/>
  <c r="AK259" i="1"/>
  <c r="AJ259" i="1"/>
  <c r="AE259" i="1"/>
  <c r="AN258" i="1"/>
  <c r="AM258" i="1"/>
  <c r="AL258" i="1"/>
  <c r="AK258" i="1"/>
  <c r="AJ258" i="1"/>
  <c r="AE258" i="1"/>
  <c r="AN257" i="1"/>
  <c r="AM257" i="1"/>
  <c r="AL257" i="1"/>
  <c r="AK257" i="1"/>
  <c r="AJ257" i="1"/>
  <c r="AE257" i="1"/>
  <c r="AN256" i="1"/>
  <c r="AM256" i="1"/>
  <c r="AL256" i="1"/>
  <c r="AK256" i="1"/>
  <c r="AJ256" i="1"/>
  <c r="AE256" i="1"/>
  <c r="AN255" i="1"/>
  <c r="AM255" i="1"/>
  <c r="AL255" i="1"/>
  <c r="AK255" i="1"/>
  <c r="AJ255" i="1"/>
  <c r="AE255" i="1"/>
  <c r="AN254" i="1"/>
  <c r="AM254" i="1"/>
  <c r="AL254" i="1"/>
  <c r="AK254" i="1"/>
  <c r="AJ254" i="1"/>
  <c r="AE254" i="1"/>
  <c r="AN253" i="1"/>
  <c r="AM253" i="1"/>
  <c r="AL253" i="1"/>
  <c r="AK253" i="1"/>
  <c r="AJ253" i="1"/>
  <c r="AE253" i="1"/>
  <c r="HO46" i="2" l="1"/>
  <c r="HL46" i="2"/>
  <c r="HK46" i="2"/>
  <c r="HJ46" i="2"/>
  <c r="HI46" i="2"/>
  <c r="HH46" i="2"/>
  <c r="FL46" i="2"/>
  <c r="FK46" i="2"/>
  <c r="FJ46" i="2"/>
  <c r="FI46" i="2"/>
  <c r="EF46" i="2"/>
  <c r="FM46" i="2" s="1"/>
  <c r="DM46" i="2"/>
  <c r="DL46" i="2"/>
  <c r="DK46" i="2"/>
  <c r="DJ46" i="2"/>
  <c r="CG46" i="2"/>
  <c r="DN46" i="2" s="1"/>
  <c r="BN46" i="2"/>
  <c r="BM46" i="2"/>
  <c r="BL46" i="2"/>
  <c r="BK46" i="2"/>
  <c r="AH46" i="2"/>
  <c r="BO46" i="2" s="1"/>
  <c r="HO45" i="2"/>
  <c r="HL45" i="2"/>
  <c r="HK45" i="2"/>
  <c r="HJ45" i="2"/>
  <c r="HI45" i="2"/>
  <c r="HH45" i="2"/>
  <c r="FM45" i="2"/>
  <c r="FL45" i="2"/>
  <c r="FK45" i="2"/>
  <c r="FJ45" i="2"/>
  <c r="FI45" i="2"/>
  <c r="DN45" i="2"/>
  <c r="DM45" i="2"/>
  <c r="DL45" i="2"/>
  <c r="DK45" i="2"/>
  <c r="DJ45" i="2"/>
  <c r="BN45" i="2"/>
  <c r="BM45" i="2"/>
  <c r="BL45" i="2"/>
  <c r="BK45" i="2"/>
  <c r="AH45" i="2"/>
  <c r="BO45" i="2" s="1"/>
  <c r="HO44" i="2"/>
  <c r="HL44" i="2"/>
  <c r="HK44" i="2"/>
  <c r="HJ44" i="2"/>
  <c r="HI44" i="2"/>
  <c r="HH44" i="2"/>
  <c r="FM44" i="2"/>
  <c r="FL44" i="2"/>
  <c r="FK44" i="2"/>
  <c r="FJ44" i="2"/>
  <c r="FI44" i="2"/>
  <c r="DN44" i="2"/>
  <c r="DM44" i="2"/>
  <c r="DL44" i="2"/>
  <c r="DK44" i="2"/>
  <c r="DJ44" i="2"/>
  <c r="BN44" i="2"/>
  <c r="BM44" i="2"/>
  <c r="BL44" i="2"/>
  <c r="BK44" i="2"/>
  <c r="AH44" i="2"/>
  <c r="BO44" i="2" s="1"/>
  <c r="HO43" i="2"/>
  <c r="HL43" i="2"/>
  <c r="HK43" i="2"/>
  <c r="HJ43" i="2"/>
  <c r="HI43" i="2"/>
  <c r="HH43" i="2"/>
  <c r="FM43" i="2"/>
  <c r="FL43" i="2"/>
  <c r="FK43" i="2"/>
  <c r="FJ43" i="2"/>
  <c r="FI43" i="2"/>
  <c r="DN43" i="2"/>
  <c r="DM43" i="2"/>
  <c r="DL43" i="2"/>
  <c r="DK43" i="2"/>
  <c r="DJ43" i="2"/>
  <c r="BN43" i="2"/>
  <c r="BM43" i="2"/>
  <c r="BL43" i="2"/>
  <c r="BK43" i="2"/>
  <c r="AH43" i="2"/>
  <c r="BO43" i="2" s="1"/>
  <c r="AN252" i="1"/>
  <c r="AM252" i="1"/>
  <c r="AL252" i="1"/>
  <c r="AK252" i="1"/>
  <c r="AJ252" i="1"/>
  <c r="AE252" i="1"/>
  <c r="AN251" i="1"/>
  <c r="AM251" i="1"/>
  <c r="AL251" i="1"/>
  <c r="AK251" i="1"/>
  <c r="AJ251" i="1"/>
  <c r="AE251" i="1"/>
  <c r="AN250" i="1"/>
  <c r="AM250" i="1"/>
  <c r="AL250" i="1"/>
  <c r="AK250" i="1"/>
  <c r="AJ250" i="1"/>
  <c r="AE250" i="1"/>
  <c r="AN249" i="1"/>
  <c r="AM249" i="1"/>
  <c r="AL249" i="1"/>
  <c r="AK249" i="1"/>
  <c r="AJ249" i="1"/>
  <c r="AE249" i="1"/>
  <c r="AN248" i="1"/>
  <c r="AM248" i="1"/>
  <c r="AL248" i="1"/>
  <c r="AK248" i="1"/>
  <c r="AJ248" i="1"/>
  <c r="AE248" i="1"/>
  <c r="AN247" i="1"/>
  <c r="AM247" i="1"/>
  <c r="AL247" i="1"/>
  <c r="AK247" i="1"/>
  <c r="AJ247" i="1"/>
  <c r="AE247" i="1"/>
  <c r="AN246" i="1"/>
  <c r="AM246" i="1"/>
  <c r="AL246" i="1"/>
  <c r="AK246" i="1"/>
  <c r="AJ246" i="1"/>
  <c r="AE246" i="1"/>
  <c r="AN245" i="1"/>
  <c r="AM245" i="1"/>
  <c r="AL245" i="1"/>
  <c r="AK245" i="1"/>
  <c r="AJ245" i="1"/>
  <c r="AE245" i="1"/>
  <c r="AN244" i="1"/>
  <c r="AM244" i="1"/>
  <c r="AL244" i="1"/>
  <c r="AK244" i="1"/>
  <c r="AJ244" i="1"/>
  <c r="AE244" i="1"/>
  <c r="AN243" i="1"/>
  <c r="AM243" i="1"/>
  <c r="AL243" i="1"/>
  <c r="AK243" i="1"/>
  <c r="AJ243" i="1"/>
  <c r="AE243" i="1"/>
  <c r="AN242" i="1"/>
  <c r="AM242" i="1"/>
  <c r="AL242" i="1"/>
  <c r="AK242" i="1"/>
  <c r="AJ242" i="1"/>
  <c r="AE242" i="1"/>
  <c r="AN241" i="1"/>
  <c r="AM241" i="1"/>
  <c r="AL241" i="1"/>
  <c r="AK241" i="1"/>
  <c r="AJ241" i="1"/>
  <c r="AE241" i="1"/>
  <c r="AN240" i="1"/>
  <c r="AM240" i="1"/>
  <c r="AL240" i="1"/>
  <c r="AK240" i="1"/>
  <c r="AJ240" i="1"/>
  <c r="AE240" i="1"/>
  <c r="AN239" i="1"/>
  <c r="AM239" i="1"/>
  <c r="AL239" i="1"/>
  <c r="AK239" i="1"/>
  <c r="AJ239" i="1"/>
  <c r="AE239" i="1"/>
  <c r="AN238" i="1"/>
  <c r="AM238" i="1"/>
  <c r="AL238" i="1"/>
  <c r="AK238" i="1"/>
  <c r="AJ238" i="1"/>
  <c r="AE238" i="1"/>
  <c r="AN237" i="1"/>
  <c r="AM237" i="1"/>
  <c r="AL237" i="1"/>
  <c r="AK237" i="1"/>
  <c r="AJ237" i="1"/>
  <c r="AE237" i="1"/>
  <c r="AN236" i="1"/>
  <c r="AM236" i="1"/>
  <c r="AL236" i="1"/>
  <c r="AK236" i="1"/>
  <c r="AJ236" i="1"/>
  <c r="AE236" i="1"/>
  <c r="AN235" i="1"/>
  <c r="AM235" i="1"/>
  <c r="AL235" i="1"/>
  <c r="AK235" i="1"/>
  <c r="AJ235" i="1"/>
  <c r="AE235" i="1"/>
  <c r="AN234" i="1"/>
  <c r="AM234" i="1"/>
  <c r="AL234" i="1"/>
  <c r="AK234" i="1"/>
  <c r="AJ234" i="1"/>
  <c r="AE234" i="1"/>
  <c r="AN233" i="1"/>
  <c r="AM233" i="1"/>
  <c r="AL233" i="1"/>
  <c r="AK233" i="1"/>
  <c r="AJ233" i="1"/>
  <c r="AE233" i="1"/>
  <c r="AN232" i="1"/>
  <c r="AM232" i="1"/>
  <c r="AL232" i="1"/>
  <c r="AK232" i="1"/>
  <c r="AJ232" i="1"/>
  <c r="AE232" i="1"/>
  <c r="AN231" i="1"/>
  <c r="AM231" i="1"/>
  <c r="AL231" i="1"/>
  <c r="AK231" i="1"/>
  <c r="AJ231" i="1"/>
  <c r="AE231" i="1"/>
  <c r="AN230" i="1"/>
  <c r="AM230" i="1"/>
  <c r="AL230" i="1"/>
  <c r="AK230" i="1"/>
  <c r="AJ230" i="1"/>
  <c r="AE230" i="1"/>
  <c r="HO42" i="2" l="1"/>
  <c r="HL42" i="2"/>
  <c r="HK42" i="2"/>
  <c r="HJ42" i="2"/>
  <c r="HI42" i="2"/>
  <c r="HH42" i="2"/>
  <c r="FM42" i="2"/>
  <c r="FL42" i="2"/>
  <c r="FK42" i="2"/>
  <c r="FJ42" i="2"/>
  <c r="FI42" i="2"/>
  <c r="DN42" i="2"/>
  <c r="DM42" i="2"/>
  <c r="DL42" i="2"/>
  <c r="DK42" i="2"/>
  <c r="DJ42" i="2"/>
  <c r="BO42" i="2"/>
  <c r="BN42" i="2"/>
  <c r="BM42" i="2"/>
  <c r="BL42" i="2"/>
  <c r="BK42" i="2"/>
  <c r="AH42" i="2"/>
  <c r="HO41" i="2"/>
  <c r="HL41" i="2"/>
  <c r="HK41" i="2"/>
  <c r="HJ41" i="2"/>
  <c r="HI41" i="2"/>
  <c r="HH41" i="2"/>
  <c r="FM41" i="2"/>
  <c r="FL41" i="2"/>
  <c r="FK41" i="2"/>
  <c r="FJ41" i="2"/>
  <c r="FI41" i="2"/>
  <c r="EF41" i="2"/>
  <c r="DM41" i="2"/>
  <c r="DL41" i="2"/>
  <c r="DK41" i="2"/>
  <c r="DJ41" i="2"/>
  <c r="CG41" i="2"/>
  <c r="DN41" i="2" s="1"/>
  <c r="BO41" i="2"/>
  <c r="BN41" i="2"/>
  <c r="BM41" i="2"/>
  <c r="BL41" i="2"/>
  <c r="BK41" i="2"/>
  <c r="AH41" i="2"/>
  <c r="HO40" i="2"/>
  <c r="HL40" i="2"/>
  <c r="HK40" i="2"/>
  <c r="HJ40" i="2"/>
  <c r="HI40" i="2"/>
  <c r="HH40" i="2"/>
  <c r="FM40" i="2"/>
  <c r="FL40" i="2"/>
  <c r="FK40" i="2"/>
  <c r="FJ40" i="2"/>
  <c r="FI40" i="2"/>
  <c r="EF40" i="2"/>
  <c r="DM40" i="2"/>
  <c r="DL40" i="2"/>
  <c r="DK40" i="2"/>
  <c r="DJ40" i="2"/>
  <c r="CG40" i="2"/>
  <c r="DN40" i="2" s="1"/>
  <c r="BO40" i="2"/>
  <c r="BN40" i="2"/>
  <c r="BM40" i="2"/>
  <c r="BL40" i="2"/>
  <c r="BK40" i="2"/>
  <c r="AH40" i="2"/>
  <c r="HO39" i="2"/>
  <c r="HL39" i="2"/>
  <c r="HK39" i="2"/>
  <c r="HJ39" i="2"/>
  <c r="HI39" i="2"/>
  <c r="HH39" i="2"/>
  <c r="FM39" i="2"/>
  <c r="FL39" i="2"/>
  <c r="FK39" i="2"/>
  <c r="FJ39" i="2"/>
  <c r="FI39" i="2"/>
  <c r="DM39" i="2"/>
  <c r="DL39" i="2"/>
  <c r="DK39" i="2"/>
  <c r="DJ39" i="2"/>
  <c r="CG39" i="2"/>
  <c r="DN39" i="2" s="1"/>
  <c r="BO39" i="2"/>
  <c r="BN39" i="2"/>
  <c r="BM39" i="2"/>
  <c r="BL39" i="2"/>
  <c r="BK39" i="2"/>
  <c r="AH39" i="2"/>
  <c r="HO38" i="2"/>
  <c r="HL38" i="2"/>
  <c r="HK38" i="2"/>
  <c r="HJ38" i="2"/>
  <c r="HI38" i="2"/>
  <c r="HH38" i="2"/>
  <c r="FM38" i="2"/>
  <c r="FL38" i="2"/>
  <c r="FK38" i="2"/>
  <c r="FJ38" i="2"/>
  <c r="FI38" i="2"/>
  <c r="DN38" i="2"/>
  <c r="DM38" i="2"/>
  <c r="DL38" i="2"/>
  <c r="DK38" i="2"/>
  <c r="DJ38" i="2"/>
  <c r="CG38" i="2"/>
  <c r="BN38" i="2"/>
  <c r="BM38" i="2"/>
  <c r="BL38" i="2"/>
  <c r="BK38" i="2"/>
  <c r="AH38" i="2"/>
  <c r="BO38" i="2" s="1"/>
  <c r="AN229" i="1"/>
  <c r="AM229" i="1"/>
  <c r="AL229" i="1"/>
  <c r="AK229" i="1"/>
  <c r="AJ229" i="1"/>
  <c r="AE229" i="1"/>
  <c r="AN228" i="1"/>
  <c r="AM228" i="1"/>
  <c r="AL228" i="1"/>
  <c r="AK228" i="1"/>
  <c r="AJ228" i="1"/>
  <c r="AE228" i="1"/>
  <c r="AN227" i="1"/>
  <c r="AM227" i="1"/>
  <c r="AL227" i="1"/>
  <c r="AK227" i="1"/>
  <c r="AJ227" i="1"/>
  <c r="AE227" i="1"/>
  <c r="AN226" i="1"/>
  <c r="AM226" i="1"/>
  <c r="AL226" i="1"/>
  <c r="AK226" i="1"/>
  <c r="AJ226" i="1"/>
  <c r="AE226" i="1"/>
  <c r="AN225" i="1"/>
  <c r="AM225" i="1"/>
  <c r="AL225" i="1"/>
  <c r="AK225" i="1"/>
  <c r="AJ225" i="1"/>
  <c r="AE225" i="1"/>
  <c r="AN224" i="1"/>
  <c r="AM224" i="1"/>
  <c r="AL224" i="1"/>
  <c r="AK224" i="1"/>
  <c r="AJ224" i="1"/>
  <c r="AE224" i="1"/>
  <c r="AN223" i="1"/>
  <c r="AM223" i="1"/>
  <c r="AL223" i="1"/>
  <c r="AK223" i="1"/>
  <c r="AJ223" i="1"/>
  <c r="AE223" i="1"/>
  <c r="AN222" i="1"/>
  <c r="AM222" i="1"/>
  <c r="AL222" i="1"/>
  <c r="AK222" i="1"/>
  <c r="AJ222" i="1"/>
  <c r="AE222" i="1"/>
  <c r="AN221" i="1"/>
  <c r="AM221" i="1"/>
  <c r="AL221" i="1"/>
  <c r="AK221" i="1"/>
  <c r="AJ221" i="1"/>
  <c r="AE221" i="1"/>
  <c r="AN220" i="1"/>
  <c r="AM220" i="1"/>
  <c r="AL220" i="1"/>
  <c r="AK220" i="1"/>
  <c r="AJ220" i="1"/>
  <c r="AE220" i="1"/>
  <c r="AN219" i="1"/>
  <c r="AM219" i="1"/>
  <c r="AL219" i="1"/>
  <c r="AK219" i="1"/>
  <c r="AJ219" i="1"/>
  <c r="AE219" i="1"/>
  <c r="AN218" i="1"/>
  <c r="AM218" i="1"/>
  <c r="AL218" i="1"/>
  <c r="AK218" i="1"/>
  <c r="AJ218" i="1"/>
  <c r="AE218" i="1"/>
  <c r="AN217" i="1"/>
  <c r="AM217" i="1"/>
  <c r="AL217" i="1"/>
  <c r="AK217" i="1"/>
  <c r="AJ217" i="1"/>
  <c r="AE217" i="1"/>
  <c r="AN216" i="1"/>
  <c r="AM216" i="1"/>
  <c r="AL216" i="1"/>
  <c r="AK216" i="1"/>
  <c r="AJ216" i="1"/>
  <c r="AE216" i="1"/>
  <c r="AN215" i="1"/>
  <c r="AM215" i="1"/>
  <c r="AL215" i="1"/>
  <c r="AK215" i="1"/>
  <c r="AJ215" i="1"/>
  <c r="AE215" i="1"/>
  <c r="AN214" i="1"/>
  <c r="AM214" i="1"/>
  <c r="AL214" i="1"/>
  <c r="AK214" i="1"/>
  <c r="AJ214" i="1"/>
  <c r="AE214" i="1"/>
  <c r="AN213" i="1"/>
  <c r="AM213" i="1"/>
  <c r="AL213" i="1"/>
  <c r="AK213" i="1"/>
  <c r="AJ213" i="1"/>
  <c r="AE213" i="1"/>
  <c r="AN212" i="1"/>
  <c r="AM212" i="1"/>
  <c r="AL212" i="1"/>
  <c r="AK212" i="1"/>
  <c r="AJ212" i="1"/>
  <c r="AE212" i="1"/>
  <c r="AN211" i="1"/>
  <c r="AM211" i="1"/>
  <c r="AL211" i="1"/>
  <c r="AK211" i="1"/>
  <c r="AJ211" i="1"/>
  <c r="AE211" i="1"/>
  <c r="AN210" i="1"/>
  <c r="AM210" i="1"/>
  <c r="AL210" i="1"/>
  <c r="AK210" i="1"/>
  <c r="AJ210" i="1"/>
  <c r="AE210" i="1"/>
  <c r="AN209" i="1"/>
  <c r="AM209" i="1"/>
  <c r="AL209" i="1"/>
  <c r="AK209" i="1"/>
  <c r="AJ209" i="1"/>
  <c r="AE209" i="1"/>
  <c r="AN208" i="1"/>
  <c r="AM208" i="1"/>
  <c r="AL208" i="1"/>
  <c r="AK208" i="1"/>
  <c r="AJ208" i="1"/>
  <c r="AE208" i="1"/>
  <c r="AN207" i="1"/>
  <c r="AM207" i="1"/>
  <c r="AL207" i="1"/>
  <c r="AK207" i="1"/>
  <c r="AJ207" i="1"/>
  <c r="AE207" i="1"/>
  <c r="AN206" i="1"/>
  <c r="AM206" i="1"/>
  <c r="AL206" i="1"/>
  <c r="AK206" i="1"/>
  <c r="AJ206" i="1"/>
  <c r="AE206" i="1"/>
  <c r="HO37" i="2" l="1"/>
  <c r="HL37" i="2"/>
  <c r="HK37" i="2"/>
  <c r="HJ37" i="2"/>
  <c r="HI37" i="2"/>
  <c r="HH37" i="2"/>
  <c r="FM37" i="2"/>
  <c r="FL37" i="2"/>
  <c r="FK37" i="2"/>
  <c r="FJ37" i="2"/>
  <c r="FI37" i="2"/>
  <c r="DN37" i="2"/>
  <c r="DM37" i="2"/>
  <c r="DL37" i="2"/>
  <c r="DK37" i="2"/>
  <c r="DJ37" i="2"/>
  <c r="CG37" i="2"/>
  <c r="BN37" i="2"/>
  <c r="BM37" i="2"/>
  <c r="BL37" i="2"/>
  <c r="BK37" i="2"/>
  <c r="AH37" i="2"/>
  <c r="BO37" i="2" s="1"/>
  <c r="HO36" i="2"/>
  <c r="HL36" i="2"/>
  <c r="HK36" i="2"/>
  <c r="HJ36" i="2"/>
  <c r="HI36" i="2"/>
  <c r="HH36" i="2"/>
  <c r="FM36" i="2"/>
  <c r="FL36" i="2"/>
  <c r="FK36" i="2"/>
  <c r="FJ36" i="2"/>
  <c r="FI36" i="2"/>
  <c r="DN36" i="2"/>
  <c r="DM36" i="2"/>
  <c r="DL36" i="2"/>
  <c r="DK36" i="2"/>
  <c r="DJ36" i="2"/>
  <c r="BO36" i="2"/>
  <c r="BN36" i="2"/>
  <c r="BM36" i="2"/>
  <c r="BL36" i="2"/>
  <c r="BK36" i="2"/>
  <c r="AH36" i="2"/>
  <c r="HO35" i="2"/>
  <c r="HL35" i="2"/>
  <c r="HK35" i="2"/>
  <c r="HJ35" i="2"/>
  <c r="HI35" i="2"/>
  <c r="HH35" i="2"/>
  <c r="FM35" i="2"/>
  <c r="FL35" i="2"/>
  <c r="FK35" i="2"/>
  <c r="FJ35" i="2"/>
  <c r="FI35" i="2"/>
  <c r="DN35" i="2"/>
  <c r="DM35" i="2"/>
  <c r="DL35" i="2"/>
  <c r="DK35" i="2"/>
  <c r="DJ35" i="2"/>
  <c r="BO35" i="2"/>
  <c r="BN35" i="2"/>
  <c r="BM35" i="2"/>
  <c r="BL35" i="2"/>
  <c r="BK35" i="2"/>
  <c r="HO34" i="2"/>
  <c r="HL34" i="2"/>
  <c r="HK34" i="2"/>
  <c r="HJ34" i="2"/>
  <c r="HI34" i="2"/>
  <c r="HH34" i="2"/>
  <c r="FM34" i="2"/>
  <c r="FL34" i="2"/>
  <c r="FK34" i="2"/>
  <c r="FJ34" i="2"/>
  <c r="FI34" i="2"/>
  <c r="DN34" i="2"/>
  <c r="DM34" i="2"/>
  <c r="DL34" i="2"/>
  <c r="DK34" i="2"/>
  <c r="DJ34" i="2"/>
  <c r="BO34" i="2"/>
  <c r="BN34" i="2"/>
  <c r="BM34" i="2"/>
  <c r="BL34" i="2"/>
  <c r="BK34" i="2"/>
  <c r="AN205" i="1"/>
  <c r="AM205" i="1"/>
  <c r="AL205" i="1"/>
  <c r="AK205" i="1"/>
  <c r="AJ205" i="1"/>
  <c r="AE205" i="1"/>
  <c r="AN204" i="1"/>
  <c r="AM204" i="1"/>
  <c r="AL204" i="1"/>
  <c r="AK204" i="1"/>
  <c r="AJ204" i="1"/>
  <c r="AE204" i="1"/>
  <c r="AN203" i="1"/>
  <c r="AM203" i="1"/>
  <c r="AL203" i="1"/>
  <c r="AK203" i="1"/>
  <c r="AJ203" i="1"/>
  <c r="AE203" i="1"/>
  <c r="AN202" i="1"/>
  <c r="AM202" i="1"/>
  <c r="AL202" i="1"/>
  <c r="AK202" i="1"/>
  <c r="AJ202" i="1"/>
  <c r="AE202" i="1"/>
  <c r="AN201" i="1"/>
  <c r="AM201" i="1"/>
  <c r="AL201" i="1"/>
  <c r="AK201" i="1"/>
  <c r="AJ201" i="1"/>
  <c r="AE201" i="1"/>
  <c r="AN200" i="1"/>
  <c r="AM200" i="1"/>
  <c r="AL200" i="1"/>
  <c r="AK200" i="1"/>
  <c r="AJ200" i="1"/>
  <c r="AE200" i="1"/>
  <c r="AN199" i="1"/>
  <c r="AM199" i="1"/>
  <c r="AL199" i="1"/>
  <c r="AK199" i="1"/>
  <c r="AJ199" i="1"/>
  <c r="AE199" i="1"/>
  <c r="AN198" i="1"/>
  <c r="AM198" i="1"/>
  <c r="AL198" i="1"/>
  <c r="AK198" i="1"/>
  <c r="AJ198" i="1"/>
  <c r="AE198" i="1"/>
  <c r="AN197" i="1"/>
  <c r="AM197" i="1"/>
  <c r="AL197" i="1"/>
  <c r="AK197" i="1"/>
  <c r="AE197" i="1"/>
  <c r="R197" i="1"/>
  <c r="AJ197" i="1" s="1"/>
  <c r="AN196" i="1"/>
  <c r="AM196" i="1"/>
  <c r="AL196" i="1"/>
  <c r="AK196" i="1"/>
  <c r="AE196" i="1"/>
  <c r="R196" i="1"/>
  <c r="AJ196" i="1" s="1"/>
  <c r="AN195" i="1"/>
  <c r="AM195" i="1"/>
  <c r="AL195" i="1"/>
  <c r="AK195" i="1"/>
  <c r="AE195" i="1"/>
  <c r="R195" i="1"/>
  <c r="AJ195" i="1" s="1"/>
  <c r="AN194" i="1"/>
  <c r="AM194" i="1"/>
  <c r="AL194" i="1"/>
  <c r="AK194" i="1"/>
  <c r="AE194" i="1"/>
  <c r="R194" i="1"/>
  <c r="AJ194" i="1" s="1"/>
  <c r="AN193" i="1"/>
  <c r="AM193" i="1"/>
  <c r="AL193" i="1"/>
  <c r="AK193" i="1"/>
  <c r="AE193" i="1"/>
  <c r="R193" i="1"/>
  <c r="AJ193" i="1" s="1"/>
  <c r="AN192" i="1"/>
  <c r="AM192" i="1"/>
  <c r="AL192" i="1"/>
  <c r="AK192" i="1"/>
  <c r="AE192" i="1"/>
  <c r="R192" i="1"/>
  <c r="AJ192" i="1" s="1"/>
  <c r="AN191" i="1"/>
  <c r="AM191" i="1"/>
  <c r="AL191" i="1"/>
  <c r="AK191" i="1"/>
  <c r="AE191" i="1"/>
  <c r="R191" i="1"/>
  <c r="AJ191" i="1" s="1"/>
  <c r="AN190" i="1"/>
  <c r="AM190" i="1"/>
  <c r="AL190" i="1"/>
  <c r="AK190" i="1"/>
  <c r="AE190" i="1"/>
  <c r="R190" i="1"/>
  <c r="AJ190" i="1" s="1"/>
  <c r="AN189" i="1"/>
  <c r="AM189" i="1"/>
  <c r="AL189" i="1"/>
  <c r="AK189" i="1"/>
  <c r="AE189" i="1"/>
  <c r="R189" i="1"/>
  <c r="AJ189" i="1" s="1"/>
  <c r="AN188" i="1"/>
  <c r="AM188" i="1"/>
  <c r="AL188" i="1"/>
  <c r="AK188" i="1"/>
  <c r="AE188" i="1"/>
  <c r="R188" i="1"/>
  <c r="AJ188" i="1" s="1"/>
  <c r="AN187" i="1"/>
  <c r="AM187" i="1"/>
  <c r="AL187" i="1"/>
  <c r="AK187" i="1"/>
  <c r="AJ187" i="1"/>
  <c r="AE187" i="1"/>
  <c r="AN186" i="1"/>
  <c r="AM186" i="1"/>
  <c r="AL186" i="1"/>
  <c r="AK186" i="1"/>
  <c r="AJ186" i="1"/>
  <c r="AE186" i="1"/>
  <c r="AN185" i="1"/>
  <c r="AM185" i="1"/>
  <c r="AL185" i="1"/>
  <c r="AK185" i="1"/>
  <c r="AE185" i="1"/>
  <c r="R185" i="1"/>
  <c r="AJ185" i="1" s="1"/>
  <c r="AN184" i="1"/>
  <c r="AM184" i="1"/>
  <c r="AL184" i="1"/>
  <c r="AK184" i="1"/>
  <c r="AE184" i="1"/>
  <c r="R184" i="1"/>
  <c r="AJ184" i="1" s="1"/>
  <c r="AN183" i="1"/>
  <c r="AM183" i="1"/>
  <c r="AL183" i="1"/>
  <c r="AK183" i="1"/>
  <c r="AJ183" i="1"/>
  <c r="AE183" i="1"/>
  <c r="AN182" i="1"/>
  <c r="AM182" i="1"/>
  <c r="AL182" i="1"/>
  <c r="AK182" i="1"/>
  <c r="AE182" i="1"/>
  <c r="R182" i="1"/>
  <c r="AJ182" i="1" s="1"/>
  <c r="AN181" i="1"/>
  <c r="AM181" i="1"/>
  <c r="AL181" i="1"/>
  <c r="AK181" i="1"/>
  <c r="AE181" i="1"/>
  <c r="R181" i="1"/>
  <c r="AJ181" i="1" s="1"/>
  <c r="AN180" i="1"/>
  <c r="AM180" i="1"/>
  <c r="AL180" i="1"/>
  <c r="AK180" i="1"/>
  <c r="AE180" i="1"/>
  <c r="R180" i="1"/>
  <c r="AJ180" i="1" s="1"/>
  <c r="AN179" i="1"/>
  <c r="AM179" i="1"/>
  <c r="AL179" i="1"/>
  <c r="AK179" i="1"/>
  <c r="AE179" i="1"/>
  <c r="R179" i="1"/>
  <c r="AJ179" i="1" s="1"/>
  <c r="AN178" i="1"/>
  <c r="AM178" i="1"/>
  <c r="AL178" i="1"/>
  <c r="AK178" i="1"/>
  <c r="AE178" i="1"/>
  <c r="R178" i="1"/>
  <c r="AJ178" i="1" s="1"/>
  <c r="AN177" i="1"/>
  <c r="AM177" i="1"/>
  <c r="AL177" i="1"/>
  <c r="AK177" i="1"/>
  <c r="AJ177" i="1"/>
  <c r="AE177" i="1"/>
  <c r="AN176" i="1"/>
  <c r="AM176" i="1"/>
  <c r="AL176" i="1"/>
  <c r="AK176" i="1"/>
  <c r="AE176" i="1"/>
  <c r="R176" i="1"/>
  <c r="AJ176" i="1" s="1"/>
  <c r="HO33" i="2" l="1"/>
  <c r="HL33" i="2"/>
  <c r="HK33" i="2"/>
  <c r="HJ33" i="2"/>
  <c r="HI33" i="2"/>
  <c r="HH33" i="2"/>
  <c r="FM33" i="2"/>
  <c r="FL33" i="2"/>
  <c r="FK33" i="2"/>
  <c r="FJ33" i="2"/>
  <c r="FI33" i="2"/>
  <c r="DN33" i="2"/>
  <c r="DM33" i="2"/>
  <c r="DL33" i="2"/>
  <c r="DK33" i="2"/>
  <c r="DJ33" i="2"/>
  <c r="CG33" i="2"/>
  <c r="BN33" i="2"/>
  <c r="BM33" i="2"/>
  <c r="BL33" i="2"/>
  <c r="BK33" i="2"/>
  <c r="AH33" i="2"/>
  <c r="BO33" i="2" s="1"/>
  <c r="HO32" i="2"/>
  <c r="HL32" i="2"/>
  <c r="HK32" i="2"/>
  <c r="HJ32" i="2"/>
  <c r="HI32" i="2"/>
  <c r="HH32" i="2"/>
  <c r="FM32" i="2"/>
  <c r="FL32" i="2"/>
  <c r="FK32" i="2"/>
  <c r="FJ32" i="2"/>
  <c r="FI32" i="2"/>
  <c r="DM32" i="2"/>
  <c r="DL32" i="2"/>
  <c r="DK32" i="2"/>
  <c r="DJ32" i="2"/>
  <c r="CG32" i="2"/>
  <c r="DN32" i="2" s="1"/>
  <c r="BO32" i="2"/>
  <c r="BN32" i="2"/>
  <c r="BM32" i="2"/>
  <c r="BL32" i="2"/>
  <c r="BK32" i="2"/>
  <c r="AH32" i="2"/>
  <c r="AN175" i="1"/>
  <c r="AM175" i="1"/>
  <c r="AL175" i="1"/>
  <c r="AK175" i="1"/>
  <c r="AJ175" i="1"/>
  <c r="AE175" i="1"/>
  <c r="AN174" i="1"/>
  <c r="AM174" i="1"/>
  <c r="AL174" i="1"/>
  <c r="AK174" i="1"/>
  <c r="AJ174" i="1"/>
  <c r="AE174" i="1"/>
  <c r="AN173" i="1"/>
  <c r="AM173" i="1"/>
  <c r="AL173" i="1"/>
  <c r="AK173" i="1"/>
  <c r="AJ173" i="1"/>
  <c r="AE173" i="1"/>
  <c r="AN172" i="1"/>
  <c r="AM172" i="1"/>
  <c r="AL172" i="1"/>
  <c r="AK172" i="1"/>
  <c r="AJ172" i="1"/>
  <c r="AE172" i="1"/>
  <c r="AN171" i="1"/>
  <c r="AM171" i="1"/>
  <c r="AL171" i="1"/>
  <c r="AK171" i="1"/>
  <c r="AJ171" i="1"/>
  <c r="AE171" i="1"/>
  <c r="AN170" i="1"/>
  <c r="AM170" i="1"/>
  <c r="AL170" i="1"/>
  <c r="AK170" i="1"/>
  <c r="AJ170" i="1"/>
  <c r="AE170" i="1"/>
  <c r="AN169" i="1"/>
  <c r="AM169" i="1"/>
  <c r="AL169" i="1"/>
  <c r="AK169" i="1"/>
  <c r="AJ169" i="1"/>
  <c r="AE169" i="1"/>
  <c r="AN168" i="1"/>
  <c r="AM168" i="1"/>
  <c r="AL168" i="1"/>
  <c r="AK168" i="1"/>
  <c r="AJ168" i="1"/>
  <c r="AE168" i="1"/>
  <c r="AN167" i="1"/>
  <c r="AM167" i="1"/>
  <c r="AL167" i="1"/>
  <c r="AK167" i="1"/>
  <c r="AJ167" i="1"/>
  <c r="AE167" i="1"/>
  <c r="AN166" i="1"/>
  <c r="AM166" i="1"/>
  <c r="AL166" i="1"/>
  <c r="AK166" i="1"/>
  <c r="AJ166" i="1"/>
  <c r="AE166" i="1"/>
  <c r="AN165" i="1"/>
  <c r="AM165" i="1"/>
  <c r="AL165" i="1"/>
  <c r="AK165" i="1"/>
  <c r="AJ165" i="1"/>
  <c r="AE165" i="1"/>
  <c r="AN164" i="1"/>
  <c r="AM164" i="1"/>
  <c r="AL164" i="1"/>
  <c r="AK164" i="1"/>
  <c r="AJ164" i="1"/>
  <c r="AE164" i="1"/>
  <c r="AN163" i="1"/>
  <c r="AM163" i="1"/>
  <c r="AL163" i="1"/>
  <c r="AK163" i="1"/>
  <c r="AJ163" i="1"/>
  <c r="AE163" i="1"/>
  <c r="AN162" i="1"/>
  <c r="AM162" i="1"/>
  <c r="AL162" i="1"/>
  <c r="AK162" i="1"/>
  <c r="AJ162" i="1"/>
  <c r="AE162" i="1"/>
  <c r="HO31" i="2" l="1"/>
  <c r="HL31" i="2"/>
  <c r="HK31" i="2"/>
  <c r="HJ31" i="2"/>
  <c r="HI31" i="2"/>
  <c r="HH31" i="2"/>
  <c r="FM31" i="2"/>
  <c r="FL31" i="2"/>
  <c r="FK31" i="2"/>
  <c r="FJ31" i="2"/>
  <c r="FI31" i="2"/>
  <c r="DN31" i="2"/>
  <c r="DM31" i="2"/>
  <c r="DL31" i="2"/>
  <c r="DK31" i="2"/>
  <c r="DJ31" i="2"/>
  <c r="BO31" i="2"/>
  <c r="BN31" i="2"/>
  <c r="BM31" i="2"/>
  <c r="BL31" i="2"/>
  <c r="BK31" i="2"/>
  <c r="HO30" i="2"/>
  <c r="HL30" i="2"/>
  <c r="HK30" i="2"/>
  <c r="HJ30" i="2"/>
  <c r="HI30" i="2"/>
  <c r="HH30" i="2"/>
  <c r="FM30" i="2"/>
  <c r="FL30" i="2"/>
  <c r="FK30" i="2"/>
  <c r="FJ30" i="2"/>
  <c r="FI30" i="2"/>
  <c r="DN30" i="2"/>
  <c r="DM30" i="2"/>
  <c r="DL30" i="2"/>
  <c r="DK30" i="2"/>
  <c r="DJ30" i="2"/>
  <c r="BO30" i="2"/>
  <c r="BN30" i="2"/>
  <c r="BM30" i="2"/>
  <c r="BL30" i="2"/>
  <c r="BK30" i="2"/>
  <c r="HO29" i="2"/>
  <c r="HL29" i="2"/>
  <c r="HK29" i="2"/>
  <c r="HJ29" i="2"/>
  <c r="HI29" i="2"/>
  <c r="HH29" i="2"/>
  <c r="FM29" i="2"/>
  <c r="FL29" i="2"/>
  <c r="FK29" i="2"/>
  <c r="FJ29" i="2"/>
  <c r="FI29" i="2"/>
  <c r="DN29" i="2"/>
  <c r="DM29" i="2"/>
  <c r="DL29" i="2"/>
  <c r="DK29" i="2"/>
  <c r="DJ29" i="2"/>
  <c r="BO29" i="2"/>
  <c r="BN29" i="2"/>
  <c r="BM29" i="2"/>
  <c r="BL29" i="2"/>
  <c r="BK29" i="2"/>
  <c r="AN161" i="1"/>
  <c r="AM161" i="1"/>
  <c r="AL161" i="1"/>
  <c r="AK161" i="1"/>
  <c r="AJ161" i="1"/>
  <c r="AE161" i="1"/>
  <c r="AN160" i="1"/>
  <c r="AM160" i="1"/>
  <c r="AL160" i="1"/>
  <c r="AK160" i="1"/>
  <c r="AJ160" i="1"/>
  <c r="AE160" i="1"/>
  <c r="AN159" i="1"/>
  <c r="AM159" i="1"/>
  <c r="AL159" i="1"/>
  <c r="AK159" i="1"/>
  <c r="AJ159" i="1"/>
  <c r="AE159" i="1"/>
  <c r="AN158" i="1"/>
  <c r="AM158" i="1"/>
  <c r="AL158" i="1"/>
  <c r="AK158" i="1"/>
  <c r="AJ158" i="1"/>
  <c r="AE158" i="1"/>
  <c r="AN157" i="1"/>
  <c r="AM157" i="1"/>
  <c r="AL157" i="1"/>
  <c r="AK157" i="1"/>
  <c r="AJ157" i="1"/>
  <c r="AE157" i="1"/>
  <c r="AN156" i="1"/>
  <c r="AM156" i="1"/>
  <c r="AL156" i="1"/>
  <c r="AK156" i="1"/>
  <c r="AJ156" i="1"/>
  <c r="AE156" i="1"/>
  <c r="AN155" i="1"/>
  <c r="AM155" i="1"/>
  <c r="AL155" i="1"/>
  <c r="AK155" i="1"/>
  <c r="AJ155" i="1"/>
  <c r="AE155" i="1"/>
  <c r="AN154" i="1"/>
  <c r="AM154" i="1"/>
  <c r="AL154" i="1"/>
  <c r="AK154" i="1"/>
  <c r="AJ154" i="1"/>
  <c r="AE154" i="1"/>
  <c r="AN153" i="1"/>
  <c r="AM153" i="1"/>
  <c r="AL153" i="1"/>
  <c r="AK153" i="1"/>
  <c r="AJ153" i="1"/>
  <c r="AE153" i="1"/>
  <c r="AN152" i="1"/>
  <c r="AM152" i="1"/>
  <c r="AL152" i="1"/>
  <c r="AK152" i="1"/>
  <c r="AJ152" i="1"/>
  <c r="AE152" i="1"/>
  <c r="AN151" i="1"/>
  <c r="AM151" i="1"/>
  <c r="AL151" i="1"/>
  <c r="AK151" i="1"/>
  <c r="AJ151" i="1"/>
  <c r="AE151" i="1"/>
  <c r="AN150" i="1"/>
  <c r="AM150" i="1"/>
  <c r="AL150" i="1"/>
  <c r="AK150" i="1"/>
  <c r="AJ150" i="1"/>
  <c r="AE150" i="1"/>
  <c r="AN149" i="1"/>
  <c r="AM149" i="1"/>
  <c r="AL149" i="1"/>
  <c r="AK149" i="1"/>
  <c r="AJ149" i="1"/>
  <c r="AE149" i="1"/>
  <c r="AN148" i="1"/>
  <c r="AM148" i="1"/>
  <c r="AL148" i="1"/>
  <c r="AK148" i="1"/>
  <c r="AJ148" i="1"/>
  <c r="AE148" i="1"/>
  <c r="AN147" i="1"/>
  <c r="AM147" i="1"/>
  <c r="AL147" i="1"/>
  <c r="AK147" i="1"/>
  <c r="AJ147" i="1"/>
  <c r="AE147" i="1"/>
  <c r="AN146" i="1"/>
  <c r="AM146" i="1"/>
  <c r="AL146" i="1"/>
  <c r="AK146" i="1"/>
  <c r="AJ146" i="1"/>
  <c r="AE146" i="1"/>
  <c r="AN145" i="1"/>
  <c r="AM145" i="1"/>
  <c r="AL145" i="1"/>
  <c r="AK145" i="1"/>
  <c r="AJ145" i="1"/>
  <c r="AE145" i="1"/>
  <c r="AN144" i="1"/>
  <c r="AM144" i="1"/>
  <c r="AL144" i="1"/>
  <c r="AK144" i="1"/>
  <c r="AJ144" i="1"/>
  <c r="AE144" i="1"/>
  <c r="AN143" i="1"/>
  <c r="AM143" i="1"/>
  <c r="AL143" i="1"/>
  <c r="AK143" i="1"/>
  <c r="AJ143" i="1"/>
  <c r="AE143" i="1"/>
  <c r="AN142" i="1"/>
  <c r="AM142" i="1"/>
  <c r="AL142" i="1"/>
  <c r="AK142" i="1"/>
  <c r="AJ142" i="1"/>
  <c r="AE142" i="1"/>
  <c r="AN141" i="1"/>
  <c r="AM141" i="1"/>
  <c r="AL141" i="1"/>
  <c r="AK141" i="1"/>
  <c r="AJ141" i="1"/>
  <c r="AE141" i="1"/>
  <c r="AN140" i="1"/>
  <c r="AM140" i="1"/>
  <c r="AL140" i="1"/>
  <c r="AK140" i="1"/>
  <c r="AJ140" i="1"/>
  <c r="AE140" i="1"/>
  <c r="AN139" i="1"/>
  <c r="AM139" i="1"/>
  <c r="AL139" i="1"/>
  <c r="AK139" i="1"/>
  <c r="AJ139" i="1"/>
  <c r="AE139" i="1"/>
  <c r="HO28" i="2" l="1"/>
  <c r="HL28" i="2"/>
  <c r="HK28" i="2"/>
  <c r="HJ28" i="2"/>
  <c r="HI28" i="2"/>
  <c r="HH28" i="2"/>
  <c r="FL28" i="2"/>
  <c r="FK28" i="2"/>
  <c r="FJ28" i="2"/>
  <c r="FI28" i="2"/>
  <c r="EF28" i="2"/>
  <c r="FM28" i="2" s="1"/>
  <c r="DM28" i="2"/>
  <c r="DL28" i="2"/>
  <c r="DK28" i="2"/>
  <c r="DJ28" i="2"/>
  <c r="CG28" i="2"/>
  <c r="DN28" i="2" s="1"/>
  <c r="BO28" i="2"/>
  <c r="BN28" i="2"/>
  <c r="BM28" i="2"/>
  <c r="BL28" i="2"/>
  <c r="BK28" i="2"/>
  <c r="HO27" i="2"/>
  <c r="HL27" i="2"/>
  <c r="HK27" i="2"/>
  <c r="HJ27" i="2"/>
  <c r="HI27" i="2"/>
  <c r="HH27" i="2"/>
  <c r="FM27" i="2"/>
  <c r="FL27" i="2"/>
  <c r="FK27" i="2"/>
  <c r="FJ27" i="2"/>
  <c r="FI27" i="2"/>
  <c r="DM27" i="2"/>
  <c r="DL27" i="2"/>
  <c r="DK27" i="2"/>
  <c r="DJ27" i="2"/>
  <c r="CG27" i="2"/>
  <c r="DN27" i="2" s="1"/>
  <c r="BO27" i="2"/>
  <c r="BN27" i="2"/>
  <c r="BM27" i="2"/>
  <c r="BL27" i="2"/>
  <c r="BK27" i="2"/>
  <c r="AH27" i="2"/>
  <c r="HO26" i="2"/>
  <c r="HL26" i="2"/>
  <c r="HK26" i="2"/>
  <c r="HJ26" i="2"/>
  <c r="HI26" i="2"/>
  <c r="HH26" i="2"/>
  <c r="FM26" i="2"/>
  <c r="FL26" i="2"/>
  <c r="FK26" i="2"/>
  <c r="FJ26" i="2"/>
  <c r="FI26" i="2"/>
  <c r="DN26" i="2"/>
  <c r="DM26" i="2"/>
  <c r="DL26" i="2"/>
  <c r="DK26" i="2"/>
  <c r="DJ26" i="2"/>
  <c r="CG26" i="2"/>
  <c r="BO26" i="2"/>
  <c r="BN26" i="2"/>
  <c r="BM26" i="2"/>
  <c r="BL26" i="2"/>
  <c r="BK26" i="2"/>
  <c r="AH26" i="2"/>
  <c r="AN138" i="1"/>
  <c r="AM138" i="1"/>
  <c r="AL138" i="1"/>
  <c r="AK138" i="1"/>
  <c r="AJ138" i="1"/>
  <c r="AE138" i="1"/>
  <c r="AN137" i="1"/>
  <c r="AM137" i="1"/>
  <c r="AL137" i="1"/>
  <c r="AK137" i="1"/>
  <c r="AJ137" i="1"/>
  <c r="AE137" i="1"/>
  <c r="AN136" i="1"/>
  <c r="AM136" i="1"/>
  <c r="AL136" i="1"/>
  <c r="AK136" i="1"/>
  <c r="AJ136" i="1"/>
  <c r="AE136" i="1"/>
  <c r="AN135" i="1"/>
  <c r="AM135" i="1"/>
  <c r="AL135" i="1"/>
  <c r="AK135" i="1"/>
  <c r="AJ135" i="1"/>
  <c r="AE135" i="1"/>
  <c r="AN134" i="1"/>
  <c r="AM134" i="1"/>
  <c r="AL134" i="1"/>
  <c r="AK134" i="1"/>
  <c r="AJ134" i="1"/>
  <c r="AE134" i="1"/>
  <c r="AN133" i="1"/>
  <c r="AM133" i="1"/>
  <c r="AL133" i="1"/>
  <c r="AK133" i="1"/>
  <c r="AJ133" i="1"/>
  <c r="AE133" i="1"/>
  <c r="AN132" i="1"/>
  <c r="AM132" i="1"/>
  <c r="AL132" i="1"/>
  <c r="AK132" i="1"/>
  <c r="AJ132" i="1"/>
  <c r="AE132" i="1"/>
  <c r="AN131" i="1"/>
  <c r="AM131" i="1"/>
  <c r="AL131" i="1"/>
  <c r="AK131" i="1"/>
  <c r="AJ131" i="1"/>
  <c r="AE131" i="1"/>
  <c r="AN130" i="1"/>
  <c r="AM130" i="1"/>
  <c r="AL130" i="1"/>
  <c r="AK130" i="1"/>
  <c r="AJ130" i="1"/>
  <c r="AE130" i="1"/>
  <c r="AN129" i="1"/>
  <c r="AM129" i="1"/>
  <c r="AL129" i="1"/>
  <c r="AK129" i="1"/>
  <c r="AJ129" i="1"/>
  <c r="AE129" i="1"/>
  <c r="AN128" i="1"/>
  <c r="AM128" i="1"/>
  <c r="AL128" i="1"/>
  <c r="AK128" i="1"/>
  <c r="AJ128" i="1"/>
  <c r="AE128" i="1"/>
  <c r="AN127" i="1"/>
  <c r="AM127" i="1"/>
  <c r="AL127" i="1"/>
  <c r="AK127" i="1"/>
  <c r="AJ127" i="1"/>
  <c r="AE127" i="1"/>
  <c r="AN126" i="1"/>
  <c r="AM126" i="1"/>
  <c r="AL126" i="1"/>
  <c r="AK126" i="1"/>
  <c r="AJ126" i="1"/>
  <c r="AE126" i="1"/>
  <c r="AN125" i="1"/>
  <c r="AM125" i="1"/>
  <c r="AL125" i="1"/>
  <c r="AK125" i="1"/>
  <c r="AJ125" i="1"/>
  <c r="AE125" i="1"/>
  <c r="AN124" i="1"/>
  <c r="AM124" i="1"/>
  <c r="AL124" i="1"/>
  <c r="AK124" i="1"/>
  <c r="AJ124" i="1"/>
  <c r="AE124" i="1"/>
  <c r="AN123" i="1"/>
  <c r="AM123" i="1"/>
  <c r="AL123" i="1"/>
  <c r="AK123" i="1"/>
  <c r="AJ123" i="1"/>
  <c r="AE123" i="1"/>
  <c r="AN122" i="1"/>
  <c r="AM122" i="1"/>
  <c r="AL122" i="1"/>
  <c r="AK122" i="1"/>
  <c r="AJ122" i="1"/>
  <c r="AE122" i="1"/>
  <c r="AN121" i="1"/>
  <c r="AM121" i="1"/>
  <c r="AL121" i="1"/>
  <c r="AK121" i="1"/>
  <c r="AJ121" i="1"/>
  <c r="AE121" i="1"/>
  <c r="HO25" i="2" l="1"/>
  <c r="HL25" i="2"/>
  <c r="HK25" i="2"/>
  <c r="HJ25" i="2"/>
  <c r="HI25" i="2"/>
  <c r="HH25" i="2"/>
  <c r="FM25" i="2"/>
  <c r="FL25" i="2"/>
  <c r="FK25" i="2"/>
  <c r="FJ25" i="2"/>
  <c r="FI25" i="2"/>
  <c r="DN25" i="2"/>
  <c r="DM25" i="2"/>
  <c r="DL25" i="2"/>
  <c r="DK25" i="2"/>
  <c r="DJ25" i="2"/>
  <c r="BN25" i="2"/>
  <c r="BM25" i="2"/>
  <c r="BL25" i="2"/>
  <c r="BK25" i="2"/>
  <c r="AH25" i="2"/>
  <c r="BO25" i="2" s="1"/>
  <c r="HO24" i="2"/>
  <c r="HL24" i="2"/>
  <c r="HK24" i="2"/>
  <c r="HJ24" i="2"/>
  <c r="HI24" i="2"/>
  <c r="HH24" i="2"/>
  <c r="FM24" i="2"/>
  <c r="FL24" i="2"/>
  <c r="FK24" i="2"/>
  <c r="FJ24" i="2"/>
  <c r="FI24" i="2"/>
  <c r="DN24" i="2"/>
  <c r="DM24" i="2"/>
  <c r="DL24" i="2"/>
  <c r="DK24" i="2"/>
  <c r="DJ24" i="2"/>
  <c r="BN24" i="2"/>
  <c r="BM24" i="2"/>
  <c r="BL24" i="2"/>
  <c r="BK24" i="2"/>
  <c r="AH24" i="2"/>
  <c r="BO24" i="2" s="1"/>
  <c r="HO23" i="2"/>
  <c r="HL23" i="2"/>
  <c r="HK23" i="2"/>
  <c r="HJ23" i="2"/>
  <c r="HI23" i="2"/>
  <c r="HH23" i="2"/>
  <c r="FM23" i="2"/>
  <c r="FL23" i="2"/>
  <c r="FK23" i="2"/>
  <c r="FJ23" i="2"/>
  <c r="FI23" i="2"/>
  <c r="DN23" i="2"/>
  <c r="DM23" i="2"/>
  <c r="DL23" i="2"/>
  <c r="DK23" i="2"/>
  <c r="DJ23" i="2"/>
  <c r="BN23" i="2"/>
  <c r="BM23" i="2"/>
  <c r="BL23" i="2"/>
  <c r="BK23" i="2"/>
  <c r="AH23" i="2"/>
  <c r="BO23" i="2" s="1"/>
  <c r="HO22" i="2"/>
  <c r="HL22" i="2"/>
  <c r="HK22" i="2"/>
  <c r="HJ22" i="2"/>
  <c r="HI22" i="2"/>
  <c r="HH22" i="2"/>
  <c r="FM22" i="2"/>
  <c r="FL22" i="2"/>
  <c r="FK22" i="2"/>
  <c r="FJ22" i="2"/>
  <c r="FI22" i="2"/>
  <c r="DN22" i="2"/>
  <c r="DM22" i="2"/>
  <c r="DL22" i="2"/>
  <c r="DK22" i="2"/>
  <c r="DJ22" i="2"/>
  <c r="BN22" i="2"/>
  <c r="BM22" i="2"/>
  <c r="BL22" i="2"/>
  <c r="BK22" i="2"/>
  <c r="AH22" i="2"/>
  <c r="BO22" i="2" s="1"/>
  <c r="HO21" i="2"/>
  <c r="HL21" i="2"/>
  <c r="HK21" i="2"/>
  <c r="HJ21" i="2"/>
  <c r="HI21" i="2"/>
  <c r="HH21" i="2"/>
  <c r="FM21" i="2"/>
  <c r="FL21" i="2"/>
  <c r="FK21" i="2"/>
  <c r="FJ21" i="2"/>
  <c r="FI21" i="2"/>
  <c r="DN21" i="2"/>
  <c r="DM21" i="2"/>
  <c r="DL21" i="2"/>
  <c r="DK21" i="2"/>
  <c r="DJ21" i="2"/>
  <c r="BN21" i="2"/>
  <c r="BM21" i="2"/>
  <c r="BL21" i="2"/>
  <c r="BK21" i="2"/>
  <c r="AH21" i="2"/>
  <c r="BO21" i="2" s="1"/>
  <c r="AN120" i="1"/>
  <c r="AM120" i="1"/>
  <c r="AL120" i="1"/>
  <c r="AK120" i="1"/>
  <c r="AJ120" i="1"/>
  <c r="AE120" i="1"/>
  <c r="AN119" i="1"/>
  <c r="AM119" i="1"/>
  <c r="AL119" i="1"/>
  <c r="AK119" i="1"/>
  <c r="AJ119" i="1"/>
  <c r="AE119" i="1"/>
  <c r="AN118" i="1"/>
  <c r="AM118" i="1"/>
  <c r="AL118" i="1"/>
  <c r="AK118" i="1"/>
  <c r="AJ118" i="1"/>
  <c r="AE118" i="1"/>
  <c r="AN117" i="1"/>
  <c r="AM117" i="1"/>
  <c r="AL117" i="1"/>
  <c r="AK117" i="1"/>
  <c r="AJ117" i="1"/>
  <c r="AE117" i="1"/>
  <c r="AN116" i="1"/>
  <c r="AM116" i="1"/>
  <c r="AL116" i="1"/>
  <c r="AK116" i="1"/>
  <c r="AJ116" i="1"/>
  <c r="AE116" i="1"/>
  <c r="AN115" i="1"/>
  <c r="AM115" i="1"/>
  <c r="AL115" i="1"/>
  <c r="AK115" i="1"/>
  <c r="AJ115" i="1"/>
  <c r="AE115" i="1"/>
  <c r="AN114" i="1"/>
  <c r="AM114" i="1"/>
  <c r="AL114" i="1"/>
  <c r="AK114" i="1"/>
  <c r="AJ114" i="1"/>
  <c r="AE114" i="1"/>
  <c r="AN113" i="1"/>
  <c r="AM113" i="1"/>
  <c r="AL113" i="1"/>
  <c r="AK113" i="1"/>
  <c r="AJ113" i="1"/>
  <c r="AE113" i="1"/>
  <c r="AN112" i="1"/>
  <c r="AM112" i="1"/>
  <c r="AL112" i="1"/>
  <c r="AK112" i="1"/>
  <c r="AJ112" i="1"/>
  <c r="AE112" i="1"/>
  <c r="AN111" i="1"/>
  <c r="AM111" i="1"/>
  <c r="AL111" i="1"/>
  <c r="AK111" i="1"/>
  <c r="AJ111" i="1"/>
  <c r="AE111" i="1"/>
  <c r="AN110" i="1"/>
  <c r="AM110" i="1"/>
  <c r="AL110" i="1"/>
  <c r="AK110" i="1"/>
  <c r="AJ110" i="1"/>
  <c r="AE110" i="1"/>
  <c r="AN109" i="1"/>
  <c r="AM109" i="1"/>
  <c r="AL109" i="1"/>
  <c r="AK109" i="1"/>
  <c r="AJ109" i="1"/>
  <c r="AE109" i="1"/>
  <c r="AN108" i="1"/>
  <c r="AM108" i="1"/>
  <c r="AL108" i="1"/>
  <c r="AK108" i="1"/>
  <c r="AJ108" i="1"/>
  <c r="AE108" i="1"/>
  <c r="AN107" i="1"/>
  <c r="AM107" i="1"/>
  <c r="AL107" i="1"/>
  <c r="AK107" i="1"/>
  <c r="AJ107" i="1"/>
  <c r="AE107" i="1"/>
  <c r="AN106" i="1"/>
  <c r="AM106" i="1"/>
  <c r="AL106" i="1"/>
  <c r="AK106" i="1"/>
  <c r="AJ106" i="1"/>
  <c r="AE106" i="1"/>
  <c r="AN105" i="1"/>
  <c r="AM105" i="1"/>
  <c r="AL105" i="1"/>
  <c r="AK105" i="1"/>
  <c r="AE105" i="1"/>
  <c r="R105" i="1"/>
  <c r="AJ105" i="1" s="1"/>
  <c r="AN104" i="1"/>
  <c r="AM104" i="1"/>
  <c r="AL104" i="1"/>
  <c r="AK104" i="1"/>
  <c r="AJ104" i="1"/>
  <c r="AE104" i="1"/>
  <c r="AN103" i="1"/>
  <c r="AM103" i="1"/>
  <c r="AL103" i="1"/>
  <c r="AK103" i="1"/>
  <c r="AJ103" i="1"/>
  <c r="AE103" i="1"/>
  <c r="AN102" i="1"/>
  <c r="AM102" i="1"/>
  <c r="AL102" i="1"/>
  <c r="AK102" i="1"/>
  <c r="AJ102" i="1"/>
  <c r="AE102" i="1"/>
  <c r="AN101" i="1"/>
  <c r="AM101" i="1"/>
  <c r="AL101" i="1"/>
  <c r="AK101" i="1"/>
  <c r="AJ101" i="1"/>
  <c r="AE101" i="1"/>
  <c r="AN100" i="1"/>
  <c r="AM100" i="1"/>
  <c r="AL100" i="1"/>
  <c r="AK100" i="1"/>
  <c r="AJ100" i="1"/>
  <c r="AE100" i="1"/>
  <c r="AN99" i="1"/>
  <c r="AM99" i="1"/>
  <c r="AL99" i="1"/>
  <c r="AK99" i="1"/>
  <c r="AJ99" i="1"/>
  <c r="AE99" i="1"/>
  <c r="AN98" i="1"/>
  <c r="AM98" i="1"/>
  <c r="AL98" i="1"/>
  <c r="AK98" i="1"/>
  <c r="AJ98" i="1"/>
  <c r="AE98" i="1"/>
  <c r="AN97" i="1"/>
  <c r="AM97" i="1"/>
  <c r="AL97" i="1"/>
  <c r="AK97" i="1"/>
  <c r="AJ97" i="1"/>
  <c r="AE97" i="1"/>
  <c r="HO20" i="2" l="1"/>
  <c r="HL20" i="2"/>
  <c r="HK20" i="2"/>
  <c r="HJ20" i="2"/>
  <c r="HI20" i="2"/>
  <c r="HH20" i="2"/>
  <c r="FM20" i="2"/>
  <c r="FL20" i="2"/>
  <c r="FK20" i="2"/>
  <c r="FJ20" i="2"/>
  <c r="FI20" i="2"/>
  <c r="DN20" i="2"/>
  <c r="DM20" i="2"/>
  <c r="DL20" i="2"/>
  <c r="DK20" i="2"/>
  <c r="DJ20" i="2"/>
  <c r="BN20" i="2"/>
  <c r="BM20" i="2"/>
  <c r="BL20" i="2"/>
  <c r="BK20" i="2"/>
  <c r="AH20" i="2"/>
  <c r="BO20" i="2" s="1"/>
  <c r="HO19" i="2"/>
  <c r="HL19" i="2"/>
  <c r="HK19" i="2"/>
  <c r="HJ19" i="2"/>
  <c r="HI19" i="2"/>
  <c r="HH19" i="2"/>
  <c r="FM19" i="2"/>
  <c r="FL19" i="2"/>
  <c r="FK19" i="2"/>
  <c r="FJ19" i="2"/>
  <c r="FI19" i="2"/>
  <c r="DM19" i="2"/>
  <c r="DL19" i="2"/>
  <c r="DK19" i="2"/>
  <c r="DJ19" i="2"/>
  <c r="CG19" i="2"/>
  <c r="DN19" i="2" s="1"/>
  <c r="BO19" i="2"/>
  <c r="BN19" i="2"/>
  <c r="BM19" i="2"/>
  <c r="BL19" i="2"/>
  <c r="BK19" i="2"/>
  <c r="AH19" i="2"/>
  <c r="HO18" i="2"/>
  <c r="HL18" i="2"/>
  <c r="HK18" i="2"/>
  <c r="HJ18" i="2"/>
  <c r="HI18" i="2"/>
  <c r="HH18" i="2"/>
  <c r="FM18" i="2"/>
  <c r="FL18" i="2"/>
  <c r="FK18" i="2"/>
  <c r="FJ18" i="2"/>
  <c r="FI18" i="2"/>
  <c r="DM18" i="2"/>
  <c r="DL18" i="2"/>
  <c r="DK18" i="2"/>
  <c r="DJ18" i="2"/>
  <c r="CG18" i="2"/>
  <c r="DN18" i="2" s="1"/>
  <c r="BN18" i="2"/>
  <c r="BM18" i="2"/>
  <c r="BL18" i="2"/>
  <c r="BK18" i="2"/>
  <c r="AH18" i="2"/>
  <c r="BO18" i="2" s="1"/>
  <c r="HO17" i="2"/>
  <c r="HL17" i="2"/>
  <c r="HK17" i="2"/>
  <c r="HJ17" i="2"/>
  <c r="HI17" i="2"/>
  <c r="HH17" i="2"/>
  <c r="FM17" i="2"/>
  <c r="FL17" i="2"/>
  <c r="FK17" i="2"/>
  <c r="FJ17" i="2"/>
  <c r="FI17" i="2"/>
  <c r="DN17" i="2"/>
  <c r="DM17" i="2"/>
  <c r="DL17" i="2"/>
  <c r="DK17" i="2"/>
  <c r="DJ17" i="2"/>
  <c r="CG17" i="2"/>
  <c r="BO17" i="2"/>
  <c r="BN17" i="2"/>
  <c r="BM17" i="2"/>
  <c r="BL17" i="2"/>
  <c r="BK17" i="2"/>
  <c r="AH17" i="2"/>
  <c r="HO16" i="2"/>
  <c r="HL16" i="2"/>
  <c r="HK16" i="2"/>
  <c r="HJ16" i="2"/>
  <c r="HI16" i="2"/>
  <c r="HH16" i="2"/>
  <c r="FM16" i="2"/>
  <c r="FL16" i="2"/>
  <c r="FK16" i="2"/>
  <c r="FJ16" i="2"/>
  <c r="FI16" i="2"/>
  <c r="DM16" i="2"/>
  <c r="DL16" i="2"/>
  <c r="DK16" i="2"/>
  <c r="DJ16" i="2"/>
  <c r="CG16" i="2"/>
  <c r="DN16" i="2" s="1"/>
  <c r="BN16" i="2"/>
  <c r="BM16" i="2"/>
  <c r="BL16" i="2"/>
  <c r="BK16" i="2"/>
  <c r="AH16" i="2"/>
  <c r="BO16" i="2" s="1"/>
  <c r="HO15" i="2"/>
  <c r="HL15" i="2"/>
  <c r="HK15" i="2"/>
  <c r="HJ15" i="2"/>
  <c r="HI15" i="2"/>
  <c r="HH15" i="2"/>
  <c r="FL15" i="2"/>
  <c r="FK15" i="2"/>
  <c r="FJ15" i="2"/>
  <c r="FI15" i="2"/>
  <c r="EF15" i="2"/>
  <c r="FM15" i="2" s="1"/>
  <c r="DM15" i="2"/>
  <c r="DL15" i="2"/>
  <c r="DK15" i="2"/>
  <c r="DJ15" i="2"/>
  <c r="CG15" i="2"/>
  <c r="DN15" i="2" s="1"/>
  <c r="BN15" i="2"/>
  <c r="BM15" i="2"/>
  <c r="BL15" i="2"/>
  <c r="BK15" i="2"/>
  <c r="AH15" i="2"/>
  <c r="BO15" i="2" s="1"/>
  <c r="AN96" i="1"/>
  <c r="AM96" i="1"/>
  <c r="AL96" i="1"/>
  <c r="AK96" i="1"/>
  <c r="AJ96" i="1"/>
  <c r="AE96" i="1"/>
  <c r="AN95" i="1"/>
  <c r="AM95" i="1"/>
  <c r="AL95" i="1"/>
  <c r="AK95" i="1"/>
  <c r="AJ95" i="1"/>
  <c r="AE95" i="1"/>
  <c r="AN94" i="1"/>
  <c r="AM94" i="1"/>
  <c r="AL94" i="1"/>
  <c r="AK94" i="1"/>
  <c r="AJ94" i="1"/>
  <c r="AE94" i="1"/>
  <c r="AN93" i="1"/>
  <c r="AM93" i="1"/>
  <c r="AL93" i="1"/>
  <c r="AK93" i="1"/>
  <c r="AJ93" i="1"/>
  <c r="AE93" i="1"/>
  <c r="AN92" i="1"/>
  <c r="AM92" i="1"/>
  <c r="AL92" i="1"/>
  <c r="AK92" i="1"/>
  <c r="AJ92" i="1"/>
  <c r="AE92" i="1"/>
  <c r="AN91" i="1"/>
  <c r="AM91" i="1"/>
  <c r="AL91" i="1"/>
  <c r="AK91" i="1"/>
  <c r="AJ91" i="1"/>
  <c r="AE91" i="1"/>
  <c r="AN90" i="1"/>
  <c r="AM90" i="1"/>
  <c r="AL90" i="1"/>
  <c r="AK90" i="1"/>
  <c r="AJ90" i="1"/>
  <c r="AE90" i="1"/>
  <c r="AN89" i="1"/>
  <c r="AM89" i="1"/>
  <c r="AL89" i="1"/>
  <c r="AK89" i="1"/>
  <c r="AJ89" i="1"/>
  <c r="AE89" i="1"/>
  <c r="AN88" i="1"/>
  <c r="AM88" i="1"/>
  <c r="AL88" i="1"/>
  <c r="AK88" i="1"/>
  <c r="AJ88" i="1"/>
  <c r="AE88" i="1"/>
  <c r="AN87" i="1"/>
  <c r="AM87" i="1"/>
  <c r="AL87" i="1"/>
  <c r="AK87" i="1"/>
  <c r="AJ87" i="1"/>
  <c r="AE87" i="1"/>
  <c r="AN86" i="1"/>
  <c r="AM86" i="1"/>
  <c r="AL86" i="1"/>
  <c r="AK86" i="1"/>
  <c r="AJ86" i="1"/>
  <c r="AE86" i="1"/>
  <c r="AN85" i="1"/>
  <c r="AM85" i="1"/>
  <c r="AL85" i="1"/>
  <c r="AK85" i="1"/>
  <c r="AJ85" i="1"/>
  <c r="AE85" i="1"/>
  <c r="AN84" i="1"/>
  <c r="AM84" i="1"/>
  <c r="AL84" i="1"/>
  <c r="AK84" i="1"/>
  <c r="AJ84" i="1"/>
  <c r="AE84" i="1"/>
  <c r="AN83" i="1"/>
  <c r="AM83" i="1"/>
  <c r="AL83" i="1"/>
  <c r="AK83" i="1"/>
  <c r="AJ83" i="1"/>
  <c r="AE83" i="1"/>
  <c r="AK82" i="1"/>
  <c r="AJ82" i="1"/>
  <c r="AE82" i="1"/>
  <c r="V82" i="1"/>
  <c r="AN82" i="1" s="1"/>
  <c r="U82" i="1"/>
  <c r="AM82" i="1" s="1"/>
  <c r="T82" i="1"/>
  <c r="AL82" i="1" s="1"/>
  <c r="AN81" i="1"/>
  <c r="AM81" i="1"/>
  <c r="AL81" i="1"/>
  <c r="AK81" i="1"/>
  <c r="AJ81" i="1"/>
  <c r="AE81" i="1"/>
  <c r="AN80" i="1"/>
  <c r="AM80" i="1"/>
  <c r="AL80" i="1"/>
  <c r="AK80" i="1"/>
  <c r="AJ80" i="1"/>
  <c r="AE80" i="1"/>
  <c r="AJ79" i="1"/>
  <c r="AE79" i="1"/>
  <c r="V79" i="1"/>
  <c r="AN79" i="1" s="1"/>
  <c r="U79" i="1"/>
  <c r="AM79" i="1" s="1"/>
  <c r="T79" i="1"/>
  <c r="AL79" i="1" s="1"/>
  <c r="S79" i="1"/>
  <c r="AK79" i="1" s="1"/>
  <c r="AN78" i="1"/>
  <c r="AM78" i="1"/>
  <c r="AL78" i="1"/>
  <c r="AK78" i="1"/>
  <c r="AJ78" i="1"/>
  <c r="AE78" i="1"/>
  <c r="AN77" i="1"/>
  <c r="AM77" i="1"/>
  <c r="AL77" i="1"/>
  <c r="AK77" i="1"/>
  <c r="AJ77" i="1"/>
  <c r="AE77" i="1"/>
  <c r="AN76" i="1"/>
  <c r="AM76" i="1"/>
  <c r="AL76" i="1"/>
  <c r="AK76" i="1"/>
  <c r="AJ76" i="1"/>
  <c r="AE76" i="1"/>
  <c r="AN75" i="1"/>
  <c r="AM75" i="1"/>
  <c r="AL75" i="1"/>
  <c r="AK75" i="1"/>
  <c r="AJ75" i="1"/>
  <c r="AE75" i="1"/>
  <c r="HO14" i="2" l="1"/>
  <c r="HL14" i="2"/>
  <c r="HK14" i="2"/>
  <c r="HJ14" i="2"/>
  <c r="HI14" i="2"/>
  <c r="HH14" i="2"/>
  <c r="FL14" i="2"/>
  <c r="FK14" i="2"/>
  <c r="FJ14" i="2"/>
  <c r="FI14" i="2"/>
  <c r="EF14" i="2"/>
  <c r="FM14" i="2" s="1"/>
  <c r="DN14" i="2"/>
  <c r="DM14" i="2"/>
  <c r="DL14" i="2"/>
  <c r="DK14" i="2"/>
  <c r="DJ14" i="2"/>
  <c r="BO14" i="2"/>
  <c r="BN14" i="2"/>
  <c r="BM14" i="2"/>
  <c r="BL14" i="2"/>
  <c r="BK14" i="2"/>
  <c r="AH14" i="2"/>
  <c r="HO13" i="2"/>
  <c r="HL13" i="2"/>
  <c r="HK13" i="2"/>
  <c r="HJ13" i="2"/>
  <c r="HI13" i="2"/>
  <c r="HH13" i="2"/>
  <c r="FM13" i="2"/>
  <c r="FL13" i="2"/>
  <c r="FK13" i="2"/>
  <c r="FJ13" i="2"/>
  <c r="FI13" i="2"/>
  <c r="DN13" i="2"/>
  <c r="DM13" i="2"/>
  <c r="DL13" i="2"/>
  <c r="DK13" i="2"/>
  <c r="DJ13" i="2"/>
  <c r="BO13" i="2"/>
  <c r="BN13" i="2"/>
  <c r="BM13" i="2"/>
  <c r="BL13" i="2"/>
  <c r="BK13" i="2"/>
  <c r="AH13" i="2"/>
  <c r="HO12" i="2"/>
  <c r="HL12" i="2"/>
  <c r="HK12" i="2"/>
  <c r="HJ12" i="2"/>
  <c r="HI12" i="2"/>
  <c r="HH12" i="2"/>
  <c r="FM12" i="2"/>
  <c r="FL12" i="2"/>
  <c r="FK12" i="2"/>
  <c r="FJ12" i="2"/>
  <c r="FI12" i="2"/>
  <c r="DN12" i="2"/>
  <c r="DM12" i="2"/>
  <c r="DL12" i="2"/>
  <c r="DK12" i="2"/>
  <c r="DJ12" i="2"/>
  <c r="BO12" i="2"/>
  <c r="BN12" i="2"/>
  <c r="BM12" i="2"/>
  <c r="BL12" i="2"/>
  <c r="BK12" i="2"/>
  <c r="AH12" i="2"/>
  <c r="HO11" i="2"/>
  <c r="HL11" i="2"/>
  <c r="HK11" i="2"/>
  <c r="HJ11" i="2"/>
  <c r="HI11" i="2"/>
  <c r="HH11" i="2"/>
  <c r="FM11" i="2"/>
  <c r="FL11" i="2"/>
  <c r="FK11" i="2"/>
  <c r="FJ11" i="2"/>
  <c r="FI11" i="2"/>
  <c r="DN11" i="2"/>
  <c r="DM11" i="2"/>
  <c r="DL11" i="2"/>
  <c r="DK11" i="2"/>
  <c r="DJ11" i="2"/>
  <c r="BO11" i="2"/>
  <c r="BN11" i="2"/>
  <c r="BM11" i="2"/>
  <c r="BL11" i="2"/>
  <c r="BK11" i="2"/>
  <c r="AH11" i="2"/>
  <c r="HO10" i="2"/>
  <c r="HL10" i="2"/>
  <c r="HK10" i="2"/>
  <c r="HJ10" i="2"/>
  <c r="HI10" i="2"/>
  <c r="HH10" i="2"/>
  <c r="FM10" i="2"/>
  <c r="FL10" i="2"/>
  <c r="FK10" i="2"/>
  <c r="FJ10" i="2"/>
  <c r="FI10" i="2"/>
  <c r="DN10" i="2"/>
  <c r="DM10" i="2"/>
  <c r="DL10" i="2"/>
  <c r="DK10" i="2"/>
  <c r="DJ10" i="2"/>
  <c r="BO10" i="2"/>
  <c r="BN10" i="2"/>
  <c r="BM10" i="2"/>
  <c r="BL10" i="2"/>
  <c r="BK10" i="2"/>
  <c r="AH10" i="2"/>
  <c r="HO9" i="2"/>
  <c r="HL9" i="2"/>
  <c r="HK9" i="2"/>
  <c r="HJ9" i="2"/>
  <c r="HI9" i="2"/>
  <c r="HH9" i="2"/>
  <c r="FM9" i="2"/>
  <c r="FL9" i="2"/>
  <c r="FK9" i="2"/>
  <c r="FJ9" i="2"/>
  <c r="FI9" i="2"/>
  <c r="DN9" i="2"/>
  <c r="DM9" i="2"/>
  <c r="DL9" i="2"/>
  <c r="DK9" i="2"/>
  <c r="DJ9" i="2"/>
  <c r="BO9" i="2"/>
  <c r="BN9" i="2"/>
  <c r="BM9" i="2"/>
  <c r="BL9" i="2"/>
  <c r="BK9" i="2"/>
  <c r="AH9" i="2"/>
  <c r="AN74" i="1"/>
  <c r="AM74" i="1"/>
  <c r="AL74" i="1"/>
  <c r="AK74" i="1"/>
  <c r="AJ74" i="1"/>
  <c r="AE74" i="1"/>
  <c r="AN73" i="1"/>
  <c r="AM73" i="1"/>
  <c r="AL73" i="1"/>
  <c r="AK73" i="1"/>
  <c r="AJ73" i="1"/>
  <c r="AE73" i="1"/>
  <c r="AN72" i="1"/>
  <c r="AM72" i="1"/>
  <c r="AL72" i="1"/>
  <c r="AK72" i="1"/>
  <c r="AJ72" i="1"/>
  <c r="AE72" i="1"/>
  <c r="AN71" i="1"/>
  <c r="AM71" i="1"/>
  <c r="AL71" i="1"/>
  <c r="AK71" i="1"/>
  <c r="AJ71" i="1"/>
  <c r="AE71" i="1"/>
  <c r="AN70" i="1"/>
  <c r="AM70" i="1"/>
  <c r="AL70" i="1"/>
  <c r="AK70" i="1"/>
  <c r="AJ70" i="1"/>
  <c r="AE70" i="1"/>
  <c r="AN69" i="1"/>
  <c r="AM69" i="1"/>
  <c r="AL69" i="1"/>
  <c r="AK69" i="1"/>
  <c r="AJ69" i="1"/>
  <c r="AE69" i="1"/>
  <c r="AN68" i="1"/>
  <c r="AM68" i="1"/>
  <c r="AL68" i="1"/>
  <c r="AK68" i="1"/>
  <c r="AJ68" i="1"/>
  <c r="AE68" i="1"/>
  <c r="AN67" i="1"/>
  <c r="AM67" i="1"/>
  <c r="AL67" i="1"/>
  <c r="AK67" i="1"/>
  <c r="AJ67" i="1"/>
  <c r="AE67" i="1"/>
  <c r="AN66" i="1"/>
  <c r="AM66" i="1"/>
  <c r="AL66" i="1"/>
  <c r="AK66" i="1"/>
  <c r="AJ66" i="1"/>
  <c r="AE66" i="1"/>
  <c r="AN65" i="1"/>
  <c r="AM65" i="1"/>
  <c r="AL65" i="1"/>
  <c r="AK65" i="1"/>
  <c r="AJ65" i="1"/>
  <c r="AE65" i="1"/>
  <c r="AN64" i="1"/>
  <c r="AM64" i="1"/>
  <c r="AL64" i="1"/>
  <c r="AK64" i="1"/>
  <c r="AJ64" i="1"/>
  <c r="AE64" i="1"/>
  <c r="AN63" i="1"/>
  <c r="AM63" i="1"/>
  <c r="AL63" i="1"/>
  <c r="AK63" i="1"/>
  <c r="AJ63" i="1"/>
  <c r="AE63" i="1"/>
  <c r="AN62" i="1"/>
  <c r="AM62" i="1"/>
  <c r="AL62" i="1"/>
  <c r="AK62" i="1"/>
  <c r="AJ62" i="1"/>
  <c r="AE62" i="1"/>
  <c r="AN61" i="1"/>
  <c r="AM61" i="1"/>
  <c r="AL61" i="1"/>
  <c r="AK61" i="1"/>
  <c r="AJ61" i="1"/>
  <c r="AE61" i="1"/>
  <c r="AN60" i="1"/>
  <c r="AM60" i="1"/>
  <c r="AL60" i="1"/>
  <c r="AK60" i="1"/>
  <c r="AJ60" i="1"/>
  <c r="AE60" i="1"/>
  <c r="AN59" i="1"/>
  <c r="AM59" i="1"/>
  <c r="AL59" i="1"/>
  <c r="AK59" i="1"/>
  <c r="AJ59" i="1"/>
  <c r="AE59" i="1"/>
  <c r="AN58" i="1"/>
  <c r="AM58" i="1"/>
  <c r="AL58" i="1"/>
  <c r="AK58" i="1"/>
  <c r="AJ58" i="1"/>
  <c r="AE58" i="1"/>
  <c r="AN57" i="1"/>
  <c r="AM57" i="1"/>
  <c r="AL57" i="1"/>
  <c r="AK57" i="1"/>
  <c r="AJ57" i="1"/>
  <c r="AE57" i="1"/>
  <c r="AN56" i="1"/>
  <c r="AM56" i="1"/>
  <c r="AL56" i="1"/>
  <c r="AK56" i="1"/>
  <c r="AJ56" i="1"/>
  <c r="AE56" i="1"/>
  <c r="AN55" i="1"/>
  <c r="AM55" i="1"/>
  <c r="AL55" i="1"/>
  <c r="AK55" i="1"/>
  <c r="AJ55" i="1"/>
  <c r="AE55" i="1"/>
  <c r="AN54" i="1"/>
  <c r="AM54" i="1"/>
  <c r="AL54" i="1"/>
  <c r="AK54" i="1"/>
  <c r="AJ54" i="1"/>
  <c r="AE54" i="1"/>
  <c r="AN53" i="1"/>
  <c r="AM53" i="1"/>
  <c r="AL53" i="1"/>
  <c r="AK53" i="1"/>
  <c r="AJ53" i="1"/>
  <c r="AE53" i="1"/>
  <c r="AN52" i="1"/>
  <c r="AM52" i="1"/>
  <c r="AL52" i="1"/>
  <c r="AK52" i="1"/>
  <c r="AJ52" i="1"/>
  <c r="AE52" i="1"/>
  <c r="AN51" i="1"/>
  <c r="AM51" i="1"/>
  <c r="AL51" i="1"/>
  <c r="AK51" i="1"/>
  <c r="AJ51" i="1"/>
  <c r="AE51" i="1"/>
  <c r="AN50" i="1"/>
  <c r="AM50" i="1"/>
  <c r="AL50" i="1"/>
  <c r="AK50" i="1"/>
  <c r="AJ50" i="1"/>
  <c r="AE50" i="1"/>
  <c r="AN49" i="1"/>
  <c r="AM49" i="1"/>
  <c r="AL49" i="1"/>
  <c r="AK49" i="1"/>
  <c r="AJ49" i="1"/>
  <c r="AE49" i="1"/>
  <c r="AN48" i="1"/>
  <c r="AM48" i="1"/>
  <c r="AL48" i="1"/>
  <c r="AK48" i="1"/>
  <c r="AJ48" i="1"/>
  <c r="AE48" i="1"/>
  <c r="AN47" i="1"/>
  <c r="AM47" i="1"/>
  <c r="AL47" i="1"/>
  <c r="AK47" i="1"/>
  <c r="AJ47" i="1"/>
  <c r="AE47" i="1"/>
  <c r="AN46" i="1"/>
  <c r="AM46" i="1"/>
  <c r="AL46" i="1"/>
  <c r="AK46" i="1"/>
  <c r="AJ46" i="1"/>
  <c r="AE46" i="1"/>
  <c r="AN45" i="1"/>
  <c r="AM45" i="1"/>
  <c r="AL45" i="1"/>
  <c r="AK45" i="1"/>
  <c r="AJ45" i="1"/>
  <c r="AE45" i="1"/>
  <c r="AN44" i="1"/>
  <c r="AM44" i="1"/>
  <c r="AL44" i="1"/>
  <c r="AK44" i="1"/>
  <c r="AJ44" i="1"/>
  <c r="AE44" i="1"/>
  <c r="AN43" i="1"/>
  <c r="AM43" i="1"/>
  <c r="AL43" i="1"/>
  <c r="AK43" i="1"/>
  <c r="AJ43" i="1"/>
  <c r="AE43" i="1"/>
  <c r="AN42" i="1"/>
  <c r="AM42" i="1"/>
  <c r="AL42" i="1"/>
  <c r="AK42" i="1"/>
  <c r="AJ42" i="1"/>
  <c r="AE42" i="1"/>
  <c r="AN41" i="1"/>
  <c r="AM41" i="1"/>
  <c r="AL41" i="1"/>
  <c r="AK41" i="1"/>
  <c r="AJ41" i="1"/>
  <c r="AE41" i="1"/>
  <c r="HO8" i="2" l="1"/>
  <c r="HL8" i="2"/>
  <c r="HK8" i="2"/>
  <c r="HJ8" i="2"/>
  <c r="HI8" i="2"/>
  <c r="HH8" i="2"/>
  <c r="FL8" i="2"/>
  <c r="FK8" i="2"/>
  <c r="FJ8" i="2"/>
  <c r="FI8" i="2"/>
  <c r="EF8" i="2"/>
  <c r="FM8" i="2" s="1"/>
  <c r="DM8" i="2"/>
  <c r="DL8" i="2"/>
  <c r="DK8" i="2"/>
  <c r="DJ8" i="2"/>
  <c r="CG8" i="2"/>
  <c r="DN8" i="2" s="1"/>
  <c r="BN8" i="2"/>
  <c r="BM8" i="2"/>
  <c r="BL8" i="2"/>
  <c r="BK8" i="2"/>
  <c r="AH8" i="2"/>
  <c r="BO8" i="2" s="1"/>
  <c r="HO7" i="2"/>
  <c r="HK7" i="2"/>
  <c r="HJ7" i="2"/>
  <c r="HI7" i="2"/>
  <c r="HH7" i="2"/>
  <c r="GE7" i="2"/>
  <c r="HL7" i="2" s="1"/>
  <c r="FL7" i="2"/>
  <c r="FK7" i="2"/>
  <c r="FJ7" i="2"/>
  <c r="FI7" i="2"/>
  <c r="EF7" i="2"/>
  <c r="FM7" i="2" s="1"/>
  <c r="DM7" i="2"/>
  <c r="DL7" i="2"/>
  <c r="DK7" i="2"/>
  <c r="DJ7" i="2"/>
  <c r="CG7" i="2"/>
  <c r="DN7" i="2" s="1"/>
  <c r="BO7" i="2"/>
  <c r="BN7" i="2"/>
  <c r="BM7" i="2"/>
  <c r="BL7" i="2"/>
  <c r="BK7" i="2"/>
  <c r="AH7" i="2"/>
  <c r="HO6" i="2"/>
  <c r="HL6" i="2"/>
  <c r="HK6" i="2"/>
  <c r="HJ6" i="2"/>
  <c r="HI6" i="2"/>
  <c r="HH6" i="2"/>
  <c r="FM6" i="2"/>
  <c r="FL6" i="2"/>
  <c r="FK6" i="2"/>
  <c r="FJ6" i="2"/>
  <c r="FI6" i="2"/>
  <c r="EF6" i="2"/>
  <c r="DM6" i="2"/>
  <c r="DL6" i="2"/>
  <c r="DK6" i="2"/>
  <c r="DJ6" i="2"/>
  <c r="CG6" i="2"/>
  <c r="DN6" i="2" s="1"/>
  <c r="BO6" i="2"/>
  <c r="BN6" i="2"/>
  <c r="BM6" i="2"/>
  <c r="BL6" i="2"/>
  <c r="BK6" i="2"/>
  <c r="AH6" i="2"/>
  <c r="HO5" i="2"/>
  <c r="HL5" i="2"/>
  <c r="HK5" i="2"/>
  <c r="HJ5" i="2"/>
  <c r="HI5" i="2"/>
  <c r="HH5" i="2"/>
  <c r="FM5" i="2"/>
  <c r="FL5" i="2"/>
  <c r="FK5" i="2"/>
  <c r="FJ5" i="2"/>
  <c r="FI5" i="2"/>
  <c r="EF5" i="2"/>
  <c r="DM5" i="2"/>
  <c r="DL5" i="2"/>
  <c r="DK5" i="2"/>
  <c r="DJ5" i="2"/>
  <c r="CG5" i="2"/>
  <c r="DN5" i="2" s="1"/>
  <c r="BO5" i="2"/>
  <c r="BN5" i="2"/>
  <c r="BM5" i="2"/>
  <c r="BL5" i="2"/>
  <c r="BK5" i="2"/>
  <c r="AH5" i="2"/>
  <c r="HO4" i="2"/>
  <c r="HL4" i="2"/>
  <c r="HK4" i="2"/>
  <c r="HJ4" i="2"/>
  <c r="HI4" i="2"/>
  <c r="HH4" i="2"/>
  <c r="FM4" i="2"/>
  <c r="FL4" i="2"/>
  <c r="FK4" i="2"/>
  <c r="FJ4" i="2"/>
  <c r="FI4" i="2"/>
  <c r="EF4" i="2"/>
  <c r="DM4" i="2"/>
  <c r="DL4" i="2"/>
  <c r="DK4" i="2"/>
  <c r="DJ4" i="2"/>
  <c r="CG4" i="2"/>
  <c r="DN4" i="2" s="1"/>
  <c r="BO4" i="2"/>
  <c r="BN4" i="2"/>
  <c r="BM4" i="2"/>
  <c r="BL4" i="2"/>
  <c r="BK4" i="2"/>
  <c r="AH4" i="2"/>
  <c r="AN40" i="1"/>
  <c r="AM40" i="1"/>
  <c r="AL40" i="1"/>
  <c r="AK40" i="1"/>
  <c r="AJ40" i="1"/>
  <c r="AE40" i="1"/>
  <c r="AN39" i="1"/>
  <c r="AM39" i="1"/>
  <c r="AL39" i="1"/>
  <c r="AK39" i="1"/>
  <c r="AJ39" i="1"/>
  <c r="AE39" i="1"/>
  <c r="AN38" i="1"/>
  <c r="AM38" i="1"/>
  <c r="AL38" i="1"/>
  <c r="AK38" i="1"/>
  <c r="AJ38" i="1"/>
  <c r="AE38" i="1"/>
  <c r="AN37" i="1"/>
  <c r="AM37" i="1"/>
  <c r="AL37" i="1"/>
  <c r="AK37" i="1"/>
  <c r="AJ37" i="1"/>
  <c r="AE37" i="1"/>
  <c r="AN36" i="1"/>
  <c r="AM36" i="1"/>
  <c r="AL36" i="1"/>
  <c r="AK36" i="1"/>
  <c r="AJ36" i="1"/>
  <c r="AE36" i="1"/>
  <c r="AN35" i="1"/>
  <c r="AM35" i="1"/>
  <c r="AL35" i="1"/>
  <c r="AK35" i="1"/>
  <c r="AJ35" i="1"/>
  <c r="AE35" i="1"/>
  <c r="AN34" i="1"/>
  <c r="AM34" i="1"/>
  <c r="AL34" i="1"/>
  <c r="AK34" i="1"/>
  <c r="AJ34" i="1"/>
  <c r="AE34" i="1"/>
  <c r="AN33" i="1"/>
  <c r="AM33" i="1"/>
  <c r="AL33" i="1"/>
  <c r="AK33" i="1"/>
  <c r="AJ33" i="1"/>
  <c r="AE33" i="1"/>
  <c r="AN32" i="1"/>
  <c r="AM32" i="1"/>
  <c r="AL32" i="1"/>
  <c r="AK32" i="1"/>
  <c r="AJ32" i="1"/>
  <c r="AE32" i="1"/>
  <c r="AN31" i="1"/>
  <c r="AM31" i="1"/>
  <c r="AL31" i="1"/>
  <c r="AK31" i="1"/>
  <c r="AJ31" i="1"/>
  <c r="AE31" i="1"/>
  <c r="AN30" i="1"/>
  <c r="AM30" i="1"/>
  <c r="AL30" i="1"/>
  <c r="AK30" i="1"/>
  <c r="AJ30" i="1"/>
  <c r="AE30" i="1"/>
  <c r="AN29" i="1"/>
  <c r="AM29" i="1"/>
  <c r="AL29" i="1"/>
  <c r="AK29" i="1"/>
  <c r="AJ29" i="1"/>
  <c r="AE29" i="1"/>
  <c r="AN28" i="1"/>
  <c r="AM28" i="1"/>
  <c r="AL28" i="1"/>
  <c r="AK28" i="1"/>
  <c r="AJ28" i="1"/>
  <c r="AE28" i="1"/>
  <c r="AN27" i="1"/>
  <c r="AM27" i="1"/>
  <c r="AL27" i="1"/>
  <c r="AK27" i="1"/>
  <c r="AJ27" i="1"/>
  <c r="AE27" i="1"/>
  <c r="AN26" i="1"/>
  <c r="AM26" i="1"/>
  <c r="AL26" i="1"/>
  <c r="AK26" i="1"/>
  <c r="AJ26" i="1"/>
  <c r="AE26" i="1"/>
  <c r="AN25" i="1"/>
  <c r="AM25" i="1"/>
  <c r="AL25" i="1"/>
  <c r="AK25" i="1"/>
  <c r="AJ25" i="1"/>
  <c r="AE25" i="1"/>
  <c r="AN24" i="1"/>
  <c r="AM24" i="1"/>
  <c r="AL24" i="1"/>
  <c r="AK24" i="1"/>
  <c r="AJ24" i="1"/>
  <c r="AE24" i="1"/>
  <c r="AN23" i="1"/>
  <c r="AM23" i="1"/>
  <c r="AL23" i="1"/>
  <c r="AK23" i="1"/>
  <c r="AJ23" i="1"/>
  <c r="AE23" i="1"/>
  <c r="AN22" i="1"/>
  <c r="AM22" i="1"/>
  <c r="AL22" i="1"/>
  <c r="AK22" i="1"/>
  <c r="AJ22" i="1"/>
  <c r="AE22" i="1"/>
  <c r="AN21" i="1"/>
  <c r="AM21" i="1"/>
  <c r="AL21" i="1"/>
  <c r="AK21" i="1"/>
  <c r="AJ21" i="1"/>
  <c r="AE21" i="1"/>
  <c r="AN20" i="1"/>
  <c r="AM20" i="1"/>
  <c r="AL20" i="1"/>
  <c r="AK20" i="1"/>
  <c r="AJ20" i="1"/>
  <c r="AE20" i="1"/>
  <c r="AN19" i="1"/>
  <c r="AM19" i="1"/>
  <c r="AL19" i="1"/>
  <c r="AK19" i="1"/>
  <c r="AJ19" i="1"/>
  <c r="AE19" i="1"/>
  <c r="AN18" i="1"/>
  <c r="AM18" i="1"/>
  <c r="AL18" i="1"/>
  <c r="AK18" i="1"/>
  <c r="AJ18" i="1"/>
  <c r="AE18" i="1"/>
  <c r="AN17" i="1"/>
  <c r="AM17" i="1"/>
  <c r="AL17" i="1"/>
  <c r="AK17" i="1"/>
  <c r="AJ17" i="1"/>
  <c r="AE17" i="1"/>
  <c r="AN16" i="1"/>
  <c r="AM16" i="1"/>
  <c r="AL16" i="1"/>
  <c r="AK16" i="1"/>
  <c r="AJ16" i="1"/>
  <c r="AE16" i="1"/>
  <c r="AN15" i="1"/>
  <c r="AM15" i="1"/>
  <c r="AL15" i="1"/>
  <c r="AK15" i="1"/>
  <c r="AJ15" i="1"/>
  <c r="AE15" i="1"/>
  <c r="AN14" i="1"/>
  <c r="AM14" i="1"/>
  <c r="AL14" i="1"/>
  <c r="AK14" i="1"/>
  <c r="AJ14" i="1"/>
  <c r="AE14" i="1"/>
  <c r="AN13" i="1"/>
  <c r="AM13" i="1"/>
  <c r="AL13" i="1"/>
  <c r="AK13" i="1"/>
  <c r="AJ13" i="1"/>
  <c r="AE13" i="1"/>
  <c r="AN12" i="1"/>
  <c r="AM12" i="1"/>
  <c r="AL12" i="1"/>
  <c r="AK12" i="1"/>
  <c r="AJ12" i="1"/>
  <c r="AE12" i="1"/>
  <c r="HO3" i="2" l="1"/>
  <c r="HL3" i="2"/>
  <c r="HK3" i="2"/>
  <c r="HJ3" i="2"/>
  <c r="HI3" i="2"/>
  <c r="HH3" i="2"/>
  <c r="FM3" i="2"/>
  <c r="FL3" i="2"/>
  <c r="FK3" i="2"/>
  <c r="FJ3" i="2"/>
  <c r="FI3" i="2"/>
  <c r="DN3" i="2"/>
  <c r="DM3" i="2"/>
  <c r="DL3" i="2"/>
  <c r="DK3" i="2"/>
  <c r="DJ3" i="2"/>
  <c r="BN3" i="2"/>
  <c r="BM3" i="2"/>
  <c r="BL3" i="2"/>
  <c r="BK3" i="2"/>
  <c r="AH3" i="2"/>
  <c r="BO3" i="2" s="1"/>
  <c r="HO2" i="2"/>
  <c r="HL2" i="2"/>
  <c r="HK2" i="2"/>
  <c r="HJ2" i="2"/>
  <c r="HI2" i="2"/>
  <c r="HH2" i="2"/>
  <c r="FM2" i="2"/>
  <c r="FL2" i="2"/>
  <c r="FK2" i="2"/>
  <c r="FJ2" i="2"/>
  <c r="FI2" i="2"/>
  <c r="DN2" i="2"/>
  <c r="DM2" i="2"/>
  <c r="DL2" i="2"/>
  <c r="DK2" i="2"/>
  <c r="DJ2" i="2"/>
  <c r="BN2" i="2"/>
  <c r="BM2" i="2"/>
  <c r="BL2" i="2"/>
  <c r="BK2" i="2"/>
  <c r="AH2" i="2"/>
  <c r="BO2" i="2" s="1"/>
  <c r="AN11" i="1"/>
  <c r="AM11" i="1"/>
  <c r="AL11" i="1"/>
  <c r="AK11" i="1"/>
  <c r="AJ11" i="1"/>
  <c r="AE11" i="1"/>
  <c r="AN10" i="1"/>
  <c r="AM10" i="1"/>
  <c r="AL10" i="1"/>
  <c r="AK10" i="1"/>
  <c r="AJ10" i="1"/>
  <c r="AE10" i="1"/>
  <c r="AN9" i="1"/>
  <c r="AM9" i="1"/>
  <c r="AL9" i="1"/>
  <c r="AK9" i="1"/>
  <c r="AJ9" i="1"/>
  <c r="AE9" i="1"/>
  <c r="AN8" i="1"/>
  <c r="AM8" i="1"/>
  <c r="AL8" i="1"/>
  <c r="AK8" i="1"/>
  <c r="AJ8" i="1"/>
  <c r="AE8" i="1"/>
  <c r="AN7" i="1"/>
  <c r="AM7" i="1"/>
  <c r="AL7" i="1"/>
  <c r="AK7" i="1"/>
  <c r="AJ7" i="1"/>
  <c r="AE7" i="1"/>
  <c r="AN6" i="1"/>
  <c r="AM6" i="1"/>
  <c r="AL6" i="1"/>
  <c r="AK6" i="1"/>
  <c r="AJ6" i="1"/>
  <c r="AE6" i="1"/>
  <c r="AN5" i="1"/>
  <c r="AM5" i="1"/>
  <c r="AL5" i="1"/>
  <c r="AK5" i="1"/>
  <c r="AJ5" i="1"/>
  <c r="AE5" i="1"/>
  <c r="AN4" i="1"/>
  <c r="AM4" i="1"/>
  <c r="AL4" i="1"/>
  <c r="AK4" i="1"/>
  <c r="AJ4" i="1"/>
  <c r="AE4" i="1"/>
  <c r="AN3" i="1"/>
  <c r="AM3" i="1"/>
  <c r="AL3" i="1"/>
  <c r="AK3" i="1"/>
  <c r="AJ3" i="1"/>
  <c r="AE3" i="1"/>
  <c r="AN2" i="1"/>
  <c r="AM2" i="1"/>
  <c r="AL2" i="1"/>
  <c r="AK2" i="1"/>
  <c r="AJ2" i="1"/>
  <c r="AE2" i="1"/>
</calcChain>
</file>

<file path=xl/sharedStrings.xml><?xml version="1.0" encoding="utf-8"?>
<sst xmlns="http://schemas.openxmlformats.org/spreadsheetml/2006/main" count="11898" uniqueCount="3043">
  <si>
    <t>N°</t>
  </si>
  <si>
    <t>Proceso</t>
  </si>
  <si>
    <t>Producto</t>
  </si>
  <si>
    <t>Integración con los planes Institucionales y estratégicos</t>
  </si>
  <si>
    <t>Objetivo Institucional</t>
  </si>
  <si>
    <t>Estrategias IGAC</t>
  </si>
  <si>
    <t>Dimensiones</t>
  </si>
  <si>
    <t>Política de Gestión y Desempeño Institucional</t>
  </si>
  <si>
    <t>Actividades</t>
  </si>
  <si>
    <t>Fecha Inicio
(DD/MM/AAAA)</t>
  </si>
  <si>
    <t>Fecha Fin
(DD/MM/AAAA)</t>
  </si>
  <si>
    <t>Documento de verificación</t>
  </si>
  <si>
    <t>Dependencia responsable</t>
  </si>
  <si>
    <t>Unidad de Medida</t>
  </si>
  <si>
    <t>Nombre del indicador</t>
  </si>
  <si>
    <t>Tipo de indicador</t>
  </si>
  <si>
    <t>Territorial</t>
  </si>
  <si>
    <t>Meta Anual</t>
  </si>
  <si>
    <t>META I P</t>
  </si>
  <si>
    <t>META II P</t>
  </si>
  <si>
    <t>META III P</t>
  </si>
  <si>
    <t>META IV P</t>
  </si>
  <si>
    <t>EJECUTADO
 I P</t>
  </si>
  <si>
    <t>Observación IP</t>
  </si>
  <si>
    <t>EJECUTADO 
II P</t>
  </si>
  <si>
    <t>Observación IIP</t>
  </si>
  <si>
    <t>EJECUTADO 
III P</t>
  </si>
  <si>
    <t>Observación IIIP</t>
  </si>
  <si>
    <t>EJECUTADO 
IV P</t>
  </si>
  <si>
    <t>Observación IVP</t>
  </si>
  <si>
    <t>Total Ejecutado</t>
  </si>
  <si>
    <t>Fecha
 I P</t>
  </si>
  <si>
    <t>Fecha 
II P</t>
  </si>
  <si>
    <t>Fecha 
III P</t>
  </si>
  <si>
    <t>Fecha 
IV P</t>
  </si>
  <si>
    <t>% EJECUTADO TOTAL POR ACTIVIDAD</t>
  </si>
  <si>
    <t>Avance IP</t>
  </si>
  <si>
    <t>Avance IIP</t>
  </si>
  <si>
    <t>Avance IIIP</t>
  </si>
  <si>
    <t>Avance IVP</t>
  </si>
  <si>
    <t>Aprobación OAP 1</t>
  </si>
  <si>
    <t>Aprobación OAP 2</t>
  </si>
  <si>
    <t>Aprobación OAP 3</t>
  </si>
  <si>
    <t>Aprobación OAP 4</t>
  </si>
  <si>
    <t>Observación Planeación 1</t>
  </si>
  <si>
    <t>Observación Planeación 2</t>
  </si>
  <si>
    <t>Observación Planeación 3</t>
  </si>
  <si>
    <t>Observación Planeación 4</t>
  </si>
  <si>
    <t>Aprobación OCI 1</t>
  </si>
  <si>
    <t>Aprobación OCI 2</t>
  </si>
  <si>
    <t>Aprobación OCI 3</t>
  </si>
  <si>
    <t>Aprobación OCI 4</t>
  </si>
  <si>
    <t>Observación OCI 1</t>
  </si>
  <si>
    <t>Observación OCI 2</t>
  </si>
  <si>
    <t>Observación OCI 3</t>
  </si>
  <si>
    <t>Observación OCI 4</t>
  </si>
  <si>
    <t>Control Disciplinario</t>
  </si>
  <si>
    <t>Procesos disciplinarios en curso</t>
  </si>
  <si>
    <t>No Aplica</t>
  </si>
  <si>
    <t>Implementar políticas y acciones enfocadas en el fortalecimiento institucional y la arquitectura de procesos como pilar estratégico del Instituto</t>
  </si>
  <si>
    <t>Sostenimiento de las políticas del Modelo Integrado de Planeación y Gestión (MIPG)</t>
  </si>
  <si>
    <t>Control Interno</t>
  </si>
  <si>
    <t xml:space="preserve">Proferir los actos administrativos necesarios para impulsar y adoptar decisiones de fondo en curso de los procesos de competencia del GIT Control Disciplinario. </t>
  </si>
  <si>
    <t xml:space="preserve">Cuadro resumen de los procesos disciplinarios en curso </t>
  </si>
  <si>
    <t>GIT Control Disciplinario</t>
  </si>
  <si>
    <t>Porcentaje</t>
  </si>
  <si>
    <t>Porcentaje procesos disciplinarios tramitados</t>
  </si>
  <si>
    <t>Eficacia</t>
  </si>
  <si>
    <t>Procesos Sede Central</t>
  </si>
  <si>
    <t>Durante el primer trimestre se profirieron los actos administrativos necesarios para impulsar y adoptar decisiones de fondo en curso de los procesos de competencia</t>
  </si>
  <si>
    <t>Concepto Favorable</t>
  </si>
  <si>
    <t>Se verifico los archivos “Cuadro resumen de los procesos disciplinarios en curso” de los meses de enero febrero mazo y el informe de estado por proceso.</t>
  </si>
  <si>
    <t>De acuerdo con las evidencias presentadas: "cuadro resumen de los procesos disciplinarios en curso en donde se encuentra la información de sede central y direcciones territoriales para el 2021 se han realizado 13 investigaciones y se tienen 611 procesos, además se presenta informe del estado de los procesos con corte al 20 de marzo de 2021</t>
  </si>
  <si>
    <t xml:space="preserve">Practicar las pruebas y diligencias ordenadas en curso de los procesos de competencia del GIT Control Disciplinario. </t>
  </si>
  <si>
    <t>Cuadro resumen de pruebas practicadas, según el expediente</t>
  </si>
  <si>
    <t xml:space="preserve">Durante el primer trimestre se practicaron las pruebas y diligencias ordenadas en curso de los procesos de competencia </t>
  </si>
  <si>
    <t>Se verifico el archivo pruebas practicadas primer trimestre.</t>
  </si>
  <si>
    <t>Realizar seguimiento mensual al impulso dado a los procesos disciplinarios que son adelantados en las Direcciones Territoriales.</t>
  </si>
  <si>
    <t xml:space="preserve">Correos electrónicos de verificación del seguimiento mensual a los procesos disciplinarios. </t>
  </si>
  <si>
    <t>Número</t>
  </si>
  <si>
    <t>Durante el primer trimestre se realizó seguimiento vía telefonica y por correo electrónico al impulso dado a los procesos disciplinarios que son adelantados en las Direcciones Territoriales.</t>
  </si>
  <si>
    <t>se verificaron 10 archivos con correos enviados a las territoriales con correos electrónicos de seguimiento a los procesos disciplinarios.</t>
  </si>
  <si>
    <t>Sensibilizaciones y socializaciones a servidores públicos y contratistas del IGAC sobre normatividad disciplinaria vigente y Código de Integridad</t>
  </si>
  <si>
    <t>Sensibilizar y socializar a servidores públicos y contratistas vinculados al IGAC sobre el contenido y alcance de la normatividad disciplinaria vigente.</t>
  </si>
  <si>
    <t xml:space="preserve">Registros de asistencia, convocatoria a reunión y/o correos electrónicos enviados con información sobre normatividad disciplinaria vigente y el Código de Integridad </t>
  </si>
  <si>
    <t>Actividades de socialización y sensibilización</t>
  </si>
  <si>
    <t xml:space="preserve">Durante el primer trimestre se se realizaron 3 piezas de sensibilización a servidores públicos y contratistas vinculados al IGAC </t>
  </si>
  <si>
    <t>Verificado el cargue de evidencias</t>
  </si>
  <si>
    <t>De acuerdo con los soportes se observan 3 piezas de sensibilización remitidas a los servidores de la entidad mediante correos 04 de febrero, 22 de febrero y 01 de marzo.</t>
  </si>
  <si>
    <t>MIPG implementado</t>
  </si>
  <si>
    <t>Implementar políticas y acciones enfocadas en el fortalecimiento institucional y la arquitectura de procesos como pilar estratégico del Institutocional</t>
  </si>
  <si>
    <t>Direccionamiento Estratégico y Planeación</t>
  </si>
  <si>
    <t xml:space="preserve">Fortalecimiento organizacional y simplificación de procesos </t>
  </si>
  <si>
    <t>Actualizar la información documentada del SGI del proceso de Control Disciplinario de acuerdo con el cronograma establecido.</t>
  </si>
  <si>
    <t>Listado Maestro de Documentos Actulizados, según cronograma</t>
  </si>
  <si>
    <t>Indice de desempeño institucional</t>
  </si>
  <si>
    <t>Esta actividad se desarrollará en los siguientes trimestres</t>
  </si>
  <si>
    <t>Sin meta asignada en el periodo</t>
  </si>
  <si>
    <t>no programada para el primer trimestre</t>
  </si>
  <si>
    <t>Sin meta asignada para el trimestre, sin evidencias de desarrollo de la actividad.</t>
  </si>
  <si>
    <t>Realizar seguimiento a los controles de los riesgos del proceso de Control Disciplinario</t>
  </si>
  <si>
    <t>Herramienta Planigac</t>
  </si>
  <si>
    <t xml:space="preserve">Mediante el diligenciamiento de PLANIGAC para el primer trimestre se realiza el seguimiento a los controles de los riesgos del proceso </t>
  </si>
  <si>
    <t>Se recibió en los tiempos establecidos la herramienta diligenciada y las evidencias.</t>
  </si>
  <si>
    <t>Se observa el seguimiento a los riesgos del proceso de control disciplinario, mediante la herramienta PLANIGAC, reportada en los tiempos establecidos.</t>
  </si>
  <si>
    <t>Revisar y actualizar el mapa de riesgo del proceso de acuerdo con la política de riesgos aprobada.</t>
  </si>
  <si>
    <t>Realizar las actividades contempladas en el plan de acción anual y en el plan anticorrupción a cargo del proceso de Control Disciplinario</t>
  </si>
  <si>
    <t>Herramienta Planigac y Matriz PAAC</t>
  </si>
  <si>
    <t>Mediante el diligenciamiento de PLANIGAC para el primer trimestre se realiza el seguimiento a las actividades contempladas en el plan de acción anual y se envía avance del plan anticorrupción del proceso</t>
  </si>
  <si>
    <t>De acuerdo con los soportes entregados se observa el desarrollo de las actividades que hacen parte del plan anticorrupción, las cuales fueron enviadas a la Oficina Asesora de Planeación por correo electrónico el 14 de abril, y se han presentado las evidencias correspondientes a la ejecución del Plan de acción anual en la herramienta PLANIGAC.</t>
  </si>
  <si>
    <t>Formular el PAA y del PAAC 2022</t>
  </si>
  <si>
    <t>Implementar oportunidades de mejora relacionadas al cumplimiento del FURAG que apliquen al proceso.</t>
  </si>
  <si>
    <t xml:space="preserve">Acta y / o correo, Formulario </t>
  </si>
  <si>
    <t>Riesgo</t>
  </si>
  <si>
    <t>Tipo de riesgo</t>
  </si>
  <si>
    <t>Factor Externo</t>
  </si>
  <si>
    <t>Factor Interno</t>
  </si>
  <si>
    <t>Factor del proceso</t>
  </si>
  <si>
    <t>Causas</t>
  </si>
  <si>
    <t>Consecuencias</t>
  </si>
  <si>
    <t>Probabilidad RI</t>
  </si>
  <si>
    <t>Impacto RI</t>
  </si>
  <si>
    <t>Nivel RI</t>
  </si>
  <si>
    <t>Probabilidad RR</t>
  </si>
  <si>
    <t>Impacto RR</t>
  </si>
  <si>
    <t>Nivel RR</t>
  </si>
  <si>
    <t>Opciones manejo RI</t>
  </si>
  <si>
    <t>Control 1</t>
  </si>
  <si>
    <t>Responsable control 1</t>
  </si>
  <si>
    <t>Aplicabilidad territorial 1</t>
  </si>
  <si>
    <t>Entregable 1</t>
  </si>
  <si>
    <t>Tipo de control 1</t>
  </si>
  <si>
    <t>¿El control esta documentado? 1</t>
  </si>
  <si>
    <t>¿El control se esta aplicando? 1</t>
  </si>
  <si>
    <t>¿El control es efectivo para minimizar el riesgo? 1</t>
  </si>
  <si>
    <t>Frecuencia del Control 1</t>
  </si>
  <si>
    <t>Funcionamiento del control 1</t>
  </si>
  <si>
    <t>Rango de calIfIcación del diseño 1</t>
  </si>
  <si>
    <t>Resultado de la evaluación de la ejecución del control por el responsable 1</t>
  </si>
  <si>
    <t>Rango de calefacción de la ejecución 1</t>
  </si>
  <si>
    <t>Solidez INDIVIDUAL de cada control 1</t>
  </si>
  <si>
    <t>Calificación de la solidez INDIVIDUAL 1</t>
  </si>
  <si>
    <t>Unidad de Medida 1</t>
  </si>
  <si>
    <t>Meta cambiante 1</t>
  </si>
  <si>
    <t>Meta año 1</t>
  </si>
  <si>
    <t>Meta primer tri 1</t>
  </si>
  <si>
    <t>Meta Segundo Tri 1</t>
  </si>
  <si>
    <t>Meta Tercer Tri 1</t>
  </si>
  <si>
    <t>Meta Cuarto Tri 1</t>
  </si>
  <si>
    <t>Ejecutado primer tri 1</t>
  </si>
  <si>
    <t>Observación primer tri 1</t>
  </si>
  <si>
    <t>Ejecutado Segundo Tri 1</t>
  </si>
  <si>
    <t>Observación Segundo Tri 1</t>
  </si>
  <si>
    <t>Ejecutado Tercer Tri 1</t>
  </si>
  <si>
    <t>Observación Tercer Tri 1</t>
  </si>
  <si>
    <t>Ejecutado Cuarto Tri 1</t>
  </si>
  <si>
    <t>Observación Cuarto Tri 1</t>
  </si>
  <si>
    <t>Fecha primer tri 1</t>
  </si>
  <si>
    <t>Fecha Segundo Tri 1</t>
  </si>
  <si>
    <t>Fecha Tercer Tri 1</t>
  </si>
  <si>
    <t>Fecha Cuarto Tri 1</t>
  </si>
  <si>
    <t>Concepto OAP primer tri 1</t>
  </si>
  <si>
    <t>Concepto OAP Segundo Tri 1</t>
  </si>
  <si>
    <t>Concepto OAP Tercer Tri 1</t>
  </si>
  <si>
    <t>Concepto OAP Cuarto Tri 1</t>
  </si>
  <si>
    <t>Concepto OCI primer tri 1</t>
  </si>
  <si>
    <t>Concepto OCI Segundo Tri 1</t>
  </si>
  <si>
    <t>Concepto OCI Tercer Tri 1</t>
  </si>
  <si>
    <t>Concepto OCI Cuarto Tri 1</t>
  </si>
  <si>
    <t>Observación OCI primer tri 1</t>
  </si>
  <si>
    <t>Observación OCI Segundo Tri 1</t>
  </si>
  <si>
    <t>Observación OCI Tercer Tri 1</t>
  </si>
  <si>
    <t>Observación OCI Cuarto Tri 1</t>
  </si>
  <si>
    <t>Avance primer tri 1</t>
  </si>
  <si>
    <t>Avance Segundo Tri 1</t>
  </si>
  <si>
    <t>Avance Tercer Tri 1</t>
  </si>
  <si>
    <t>Avance Cuarto Tri 1</t>
  </si>
  <si>
    <t>Total Avance 1</t>
  </si>
  <si>
    <t>Control 2</t>
  </si>
  <si>
    <t>Responsable control 2</t>
  </si>
  <si>
    <t>Aplicabilidad territorial 2</t>
  </si>
  <si>
    <t>Entregable 2</t>
  </si>
  <si>
    <t>Tipo de control 2</t>
  </si>
  <si>
    <t>¿El control esta documentado? 2</t>
  </si>
  <si>
    <t>¿El control se esta aplicando? 2</t>
  </si>
  <si>
    <t>¿El control es efectivo para minimizar el riesgo? 2</t>
  </si>
  <si>
    <t>Frecuencia del Control 2</t>
  </si>
  <si>
    <t>Funcionamiento del control 2</t>
  </si>
  <si>
    <t>Rango de calificación del diseño 2</t>
  </si>
  <si>
    <t>Resultado de la evaluación de la ejecución del control por el responsable 2</t>
  </si>
  <si>
    <t>Rango de calefacción de la ejecución 2</t>
  </si>
  <si>
    <t>Solidez INDIVIDUAL de cada control 2</t>
  </si>
  <si>
    <t>Calificación de la solidez INDIVIDUAL 2</t>
  </si>
  <si>
    <t>Unidad de Medida 2</t>
  </si>
  <si>
    <t>Meta cambiante 2</t>
  </si>
  <si>
    <t>Meta año 2</t>
  </si>
  <si>
    <t>Meta primer tri 2</t>
  </si>
  <si>
    <t>Meta Segundo Tri 2</t>
  </si>
  <si>
    <t>Meta Tercer Tri 2</t>
  </si>
  <si>
    <t>Meta Cuarto Tri 2</t>
  </si>
  <si>
    <t>Ejecutado primer tri 2</t>
  </si>
  <si>
    <t>Observación primer tri 2</t>
  </si>
  <si>
    <t>Ejecutado Segundo Tri 2</t>
  </si>
  <si>
    <t>Observación Segundo Tri 2</t>
  </si>
  <si>
    <t>Ejecutado Tercer Tri 2</t>
  </si>
  <si>
    <t>Observación Tercer Tri 2</t>
  </si>
  <si>
    <t>Ejecutado Cuarto Tri 2</t>
  </si>
  <si>
    <t>Observación Cuarto Tri 2</t>
  </si>
  <si>
    <t>Fecha primer tri 2</t>
  </si>
  <si>
    <t>Fecha Segundo Tri 2</t>
  </si>
  <si>
    <t>Fecha Tercer Tri 2</t>
  </si>
  <si>
    <t>Fecha Cuarto Tri 2</t>
  </si>
  <si>
    <t>Aprobación OAP primer tri 2</t>
  </si>
  <si>
    <t>Aprobación OAP Segundo Tri 2</t>
  </si>
  <si>
    <t>Aprobación OAP Tercer Tri 2</t>
  </si>
  <si>
    <t>Aprobación OAP Cuarto Tri 2</t>
  </si>
  <si>
    <t>Aprobación OCI primer tri 2</t>
  </si>
  <si>
    <t>Aprobación OCI Segundo Tri 2</t>
  </si>
  <si>
    <t>Aprobación OCI Tercer Tri 2</t>
  </si>
  <si>
    <t>Aprobación OCI Cuarto Tri 2</t>
  </si>
  <si>
    <t>Observación OCI primer tri 2</t>
  </si>
  <si>
    <t>Observación OCI Segundo Tri 2</t>
  </si>
  <si>
    <t>Observación OCI Tercer Tri 2</t>
  </si>
  <si>
    <t>Observación OCI Cuarto Tri 2</t>
  </si>
  <si>
    <t>Avance primer tri 2</t>
  </si>
  <si>
    <t>Avance Segundo Tri 2</t>
  </si>
  <si>
    <t>Avance Tercer Tri 2</t>
  </si>
  <si>
    <t>Avance Cuarto Tri 2</t>
  </si>
  <si>
    <t>Total Avance 2</t>
  </si>
  <si>
    <t>Control 3</t>
  </si>
  <si>
    <t>Responsable control 3</t>
  </si>
  <si>
    <t>Aplicabilidad territorial 3</t>
  </si>
  <si>
    <t>Entregable 3</t>
  </si>
  <si>
    <t>Tipo de control 3</t>
  </si>
  <si>
    <t>¿El control esta documentado? 3</t>
  </si>
  <si>
    <t>¿El control se esta aplicando? 3</t>
  </si>
  <si>
    <t>¿El control es efectivo para minimizar el riesgo? 3</t>
  </si>
  <si>
    <t>Frecuencia del Control 3</t>
  </si>
  <si>
    <t>Funcionamiento del control 3</t>
  </si>
  <si>
    <t>Rango de calificación del diseño 3</t>
  </si>
  <si>
    <t>Resultado de la evaluación de la ejecución del control por el responsable 3</t>
  </si>
  <si>
    <t>Rango de calefacción de la ejecución 3</t>
  </si>
  <si>
    <t>Solidez INDIVIDUAL de cada control 3</t>
  </si>
  <si>
    <t>Calificación de la solidez INDIVIDUAL 3</t>
  </si>
  <si>
    <t>Unidad de Medida 3</t>
  </si>
  <si>
    <t>Meta cambiante 3</t>
  </si>
  <si>
    <t>Meta año 3</t>
  </si>
  <si>
    <t>Meta primer tri 3</t>
  </si>
  <si>
    <t>Meta Segundo Tri 3</t>
  </si>
  <si>
    <t>Meta Tercer Tri 3</t>
  </si>
  <si>
    <t>Meta Cuarto Tri 3</t>
  </si>
  <si>
    <t>Ejecutado primer tri 3</t>
  </si>
  <si>
    <t>Observación primer tri 3</t>
  </si>
  <si>
    <t>Ejecutado Segundo Tri 3</t>
  </si>
  <si>
    <t>Observación Segundo Tri 3</t>
  </si>
  <si>
    <t>Ejecutado Tercer Tri 3</t>
  </si>
  <si>
    <t>Observación Tercer Tri 3</t>
  </si>
  <si>
    <t>Ejecutado Cuarto Tri 3</t>
  </si>
  <si>
    <t>Observación Cuarto Tri 3</t>
  </si>
  <si>
    <t>Fecha primer tri 3</t>
  </si>
  <si>
    <t>Fecha Segundo Tri 3</t>
  </si>
  <si>
    <t>Fecha Tercer Tri 3</t>
  </si>
  <si>
    <t>Fecha Cuarto Tri 3</t>
  </si>
  <si>
    <t>Aprobación OAP primer tri 3</t>
  </si>
  <si>
    <t>Aprobación OAP Segundo Tri 3</t>
  </si>
  <si>
    <t>Aprobación OAP Tercer Tri 3</t>
  </si>
  <si>
    <t>Aprobación OAP Cuarto Tri 3</t>
  </si>
  <si>
    <t>Aprobación OCI primer tri 3</t>
  </si>
  <si>
    <t>Aprobación OCI Segundo Tri 3</t>
  </si>
  <si>
    <t>Aprobación OCI Tercer Tri 3</t>
  </si>
  <si>
    <t>Aprobación OCI Cuarto Tri 3</t>
  </si>
  <si>
    <t>Observación OCI primer tri 3</t>
  </si>
  <si>
    <t>Observación OCI Segundo Tri 3</t>
  </si>
  <si>
    <t>Observación OCI Tercer Tri 3</t>
  </si>
  <si>
    <t>Observación OCI Cuarto Tri 3</t>
  </si>
  <si>
    <t>Avance primer tri 3</t>
  </si>
  <si>
    <t>Avance Segundo Tri 3</t>
  </si>
  <si>
    <t>Avance Tercer Tri 3</t>
  </si>
  <si>
    <t>Avance Cuarto Tri 3</t>
  </si>
  <si>
    <t>Total Avance 3</t>
  </si>
  <si>
    <t>Control 4</t>
  </si>
  <si>
    <t>Responsable control 4</t>
  </si>
  <si>
    <t>Aplicabilidad territorial 4</t>
  </si>
  <si>
    <t>Entregable 4</t>
  </si>
  <si>
    <t>Tipo de control 4</t>
  </si>
  <si>
    <t>¿El control esta documentado? 4</t>
  </si>
  <si>
    <t>¿El control se esta aplicando? 4</t>
  </si>
  <si>
    <t>¿El control es efectivo para minimizar el riesgo? 4</t>
  </si>
  <si>
    <t>Frecuencia del Control 4</t>
  </si>
  <si>
    <t>Funcionamiento del control 4</t>
  </si>
  <si>
    <t>Rango de calificación del diseño 4</t>
  </si>
  <si>
    <t>Resultado de la evaluación de la ejecución del control por el responsable 4</t>
  </si>
  <si>
    <t>Rango de calefacción de la ejecución 4</t>
  </si>
  <si>
    <t>Solidez INDIVIDUAL de cada control 4</t>
  </si>
  <si>
    <t>Calificación de la solidez INDIVIDUAL 4</t>
  </si>
  <si>
    <t>Unidad de Medida 4</t>
  </si>
  <si>
    <t>Meta cambiante 4</t>
  </si>
  <si>
    <t>Meta año 4</t>
  </si>
  <si>
    <t>Meta primer tri 4</t>
  </si>
  <si>
    <t>Meta Segundo Tri 4</t>
  </si>
  <si>
    <t>Meta Tercer Tri 4</t>
  </si>
  <si>
    <t>Meta Cuarto Tri 4</t>
  </si>
  <si>
    <t>Ejecutado primer tri 4</t>
  </si>
  <si>
    <t>Observación primer tri 4</t>
  </si>
  <si>
    <t>Ejecutado Segundo Tri 4</t>
  </si>
  <si>
    <t>Observación Segundo Tri 4</t>
  </si>
  <si>
    <t>Ejecutado Tercer Tri 4</t>
  </si>
  <si>
    <t>Observación Tercer Tri 4</t>
  </si>
  <si>
    <t>Ejecutado Cuarto Tri 4</t>
  </si>
  <si>
    <t>Observación Cuarto Tri 4</t>
  </si>
  <si>
    <t>Fecha primer tri 4</t>
  </si>
  <si>
    <t>Fecha Segundo Tri 4</t>
  </si>
  <si>
    <t>Fecha Tercer Tri 4</t>
  </si>
  <si>
    <t>Fecha Cuarto Tri 4</t>
  </si>
  <si>
    <t>Aprobación OAP primer tri 4</t>
  </si>
  <si>
    <t>Aprobación OAP Segundo Tri 4</t>
  </si>
  <si>
    <t>Aprobación OAP Tercer Tri 4</t>
  </si>
  <si>
    <t>Aprobación OAP Cuarto Tri 4</t>
  </si>
  <si>
    <t>Aprobación OCI primer tri 4</t>
  </si>
  <si>
    <t>Aprobación OCI Segundo Tri 4</t>
  </si>
  <si>
    <t>Aprobación OCI Tercer Tri 4</t>
  </si>
  <si>
    <t>Aprobación OCI Cuarto Tri 4</t>
  </si>
  <si>
    <t>Observación OCI primer tri 4</t>
  </si>
  <si>
    <t>Observación OCI Segundo Tri 4</t>
  </si>
  <si>
    <t>Observación OCI Tercer Tri 4</t>
  </si>
  <si>
    <t>Observación OCI Cuarto Tri 4</t>
  </si>
  <si>
    <t>Avance primer tri 4</t>
  </si>
  <si>
    <t>Avance Segundo Tri 4</t>
  </si>
  <si>
    <t>Avance Tercer Tri 4</t>
  </si>
  <si>
    <t>Avance Cuarto Tri 4</t>
  </si>
  <si>
    <t>Total Avance 4</t>
  </si>
  <si>
    <t>Link Evidencias</t>
  </si>
  <si>
    <t xml:space="preserve">responsable </t>
  </si>
  <si>
    <t>Q controles</t>
  </si>
  <si>
    <t>Activos de Información</t>
  </si>
  <si>
    <t>Planeación C1 T1</t>
  </si>
  <si>
    <t>Planeación C1 T2</t>
  </si>
  <si>
    <t>Planeación C1 T3</t>
  </si>
  <si>
    <t>Planeación C1 T4</t>
  </si>
  <si>
    <t>Planeación C2 T1</t>
  </si>
  <si>
    <t>Planeación C2 T2</t>
  </si>
  <si>
    <t>Planeación C2 T3</t>
  </si>
  <si>
    <t>Planeación C2 T4</t>
  </si>
  <si>
    <t>Planeación C3 T1</t>
  </si>
  <si>
    <t>Planeación C3 T2</t>
  </si>
  <si>
    <t>Planeación C3 T3</t>
  </si>
  <si>
    <t>Planeación C3 T4</t>
  </si>
  <si>
    <t>Planeación C4 T1</t>
  </si>
  <si>
    <t>Planeación C4 T2</t>
  </si>
  <si>
    <t>Planeación C4 T3</t>
  </si>
  <si>
    <t>Planeación C4 T4</t>
  </si>
  <si>
    <t>CDI-1</t>
  </si>
  <si>
    <t>Incumplimiento de términos en los procesos Disciplinarios</t>
  </si>
  <si>
    <t>Operativo</t>
  </si>
  <si>
    <t>Legales y reglamentarios</t>
  </si>
  <si>
    <t>Procesos</t>
  </si>
  <si>
    <t>Transversalidad</t>
  </si>
  <si>
    <t>1. Condiciones Ambientales que puedan afectar el desarrollo de las actividades del proceso</t>
  </si>
  <si>
    <t>1. Sanciones
2. Pérdida de imagen de la Entidad
3. Disminución de la calidad del Servicio</t>
  </si>
  <si>
    <t>RIESGO EXTREMO</t>
  </si>
  <si>
    <t>RIESGO BAJO</t>
  </si>
  <si>
    <t>Reducir el riesgo</t>
  </si>
  <si>
    <r>
      <t xml:space="preserve">Desde Sede Central se hace seguimiento semestralmente a los procesos disciplinarios por parte del (de  los) profesional(es) designado(s) para esta actividad dentro del GIT Control Disciplinario, con el propósito de verificar el cumplimiento de los parámetros normativos establecidos para el adelantamiento de la acción disciplinaria. En caso de encontrar que los expedientes no están actualizados y/o igualados, se requiere a la persona responsable del manejo del Archivo de Gestión del GIT Control Disciplinario para que actualice e iguale la información. 
</t>
    </r>
    <r>
      <rPr>
        <b/>
        <sz val="9"/>
        <rFont val="Arial"/>
        <family val="2"/>
      </rPr>
      <t xml:space="preserve">
Evidencia:  
</t>
    </r>
    <r>
      <rPr>
        <sz val="9"/>
        <rFont val="Arial"/>
        <family val="2"/>
      </rPr>
      <t>1. Registro de asistencia y/o Convocatoria a reunión vía correo electrónico donde se verifica el estado del expediente. (Control de Legalidad)
2. Comunicaciones Internas enviadas por correo electrónico con información sobre la normatividad disciplinaria vigente y el código de ética</t>
    </r>
  </si>
  <si>
    <t>Profesional responsable en el GIT Control Disciplinario</t>
  </si>
  <si>
    <t>NO</t>
  </si>
  <si>
    <t>1. Registro de asistencia y/o Convocatoria a reunión vía correo electrónico donde se verifica el estado del expediente. (Control de Legalidad)
2. Comunicaciones Internas enviadas por correo electrónico con información sobre la normatividad disciplinaria vigente y el código de ética</t>
  </si>
  <si>
    <t>Preventivo</t>
  </si>
  <si>
    <t>SI</t>
  </si>
  <si>
    <t>Semestralmente</t>
  </si>
  <si>
    <t>Manual</t>
  </si>
  <si>
    <t>Fuerte</t>
  </si>
  <si>
    <t>Se ejecuta de manera consistente</t>
  </si>
  <si>
    <t>De acuerdo con los soportes entregados se observa registro de asistencia del 26 de marzo 2021 e invitación por plataforma TEAMS de reunión de control de legalidad.</t>
  </si>
  <si>
    <t xml:space="preserve">Se verifica el cargue del registro de asistencia donde se verifico el estado del expediente. </t>
  </si>
  <si>
    <t>CDI-2</t>
  </si>
  <si>
    <t>Actos indebidos por acción u omisión para favorecer a Funcionarios o exfuncionarios en el desarrollo del proceso disciplinario</t>
  </si>
  <si>
    <t>De Corrupción</t>
  </si>
  <si>
    <t>Personal</t>
  </si>
  <si>
    <t>Procedimientos asociados</t>
  </si>
  <si>
    <t>2. Deficiente o inadecuado control y seguimiento de las actuaciones llevadas a cabo en curso de los procesos disciplinarios.</t>
  </si>
  <si>
    <t>1. Sanciones
2. Pérdida de imagen de la Entidad</t>
  </si>
  <si>
    <t>Reportes de seguimiento a las metas institucionales y sectoriales</t>
  </si>
  <si>
    <t>No aplica</t>
  </si>
  <si>
    <t>Planeacion Institucional</t>
  </si>
  <si>
    <t>Presentar los reportes de seguimiento mejorados en los Comités de Gestión y Desempeño para la generación de alertas, toma de decisiones y definición de acciones de mejora necesarias para el cumplimiento de las metas institucionales</t>
  </si>
  <si>
    <t>Acta</t>
  </si>
  <si>
    <t xml:space="preserve">Oficina Asesora de Planeación </t>
  </si>
  <si>
    <t>Reportes de seguimiento a metas institucionales y sectoriales elaborados</t>
  </si>
  <si>
    <t>Se realizó comité de gestión y desempeño donde se generaron alertas de  seguimiento a las metas institucionales y sectoriales</t>
  </si>
  <si>
    <t>Se observa que se presentaron reportes de seguimiento mejorados en los Comités de Gestión y Desempeño</t>
  </si>
  <si>
    <t xml:space="preserve">Se evidencia la presentación de los  reportes de seguimiento mejorados en los Comités de Gestión y Desempeño Actas del 28 y 29 de enero y 19 de marzo; así como correos con información para comités y reporte de ejecución. </t>
  </si>
  <si>
    <t>Elaborar, presentar y publicar los reportes de seguimiento de las metas institucionales en  las herramientas definidas y a las entidades que lo requieren con el fin de contribuir a la rendición permanente de cuentas de la gestión desarrollada por el IGAC</t>
  </si>
  <si>
    <t>Publicación en la página web (link)</t>
  </si>
  <si>
    <t xml:space="preserve">Se realizó publicación en el link: https://www.igac.gov.co/es/contenido/metas-objetivos-e-indicadores-de-gestion-yo-desempeno el seguimiento a las metas Plan Nacional de Desarrollo y de SPI con el el cierre de la vigencia 2020 </t>
  </si>
  <si>
    <t>Se observa que se elaboraron, presentaron y publicaron los reportes de seguimiento de las metas institucionales en  las herramientas definidas por el cierre del 2020</t>
  </si>
  <si>
    <t>Se verifica la elaboración, presentación y publicación de los reportes de seguimiento de las metas institucionales en las herramientas definidas cierre 2020.</t>
  </si>
  <si>
    <t>Anteproyecto de presupuesto - MGMP</t>
  </si>
  <si>
    <t>Gestión Presupuestal y eficiencia del gasto público</t>
  </si>
  <si>
    <t>Estructurar el anteproyecto de presupuesto del IGAC con las dependencias de la entidad</t>
  </si>
  <si>
    <t>Anteproyecto de presupuesto</t>
  </si>
  <si>
    <t>Anteproyecto de presupuesto presentado</t>
  </si>
  <si>
    <t xml:space="preserve">Se estructuro el anteproyecto de presupuesto y se cargo en la página de SIIF Nación el 29 de marzo </t>
  </si>
  <si>
    <t xml:space="preserve">Se observa que se estructuró el anteproyecto de presupuesto </t>
  </si>
  <si>
    <t>Se verifica la actividad con las evidencias aportadas por el proceso como los formularios, la justificación y programa de gastos e ingresos.</t>
  </si>
  <si>
    <t>Socializar el anteproyecto de presupuesto con los procesos de la Entidad</t>
  </si>
  <si>
    <t>Socialización anteproyecto de presupuesto</t>
  </si>
  <si>
    <t xml:space="preserve">Se realizó socialización vía correo electrónico el 24 de marzo del anteproyecto de presupuesto </t>
  </si>
  <si>
    <t xml:space="preserve">Se observa que se realizó socialización del Anteproyecto de presupuesto </t>
  </si>
  <si>
    <t>Se constata la socialización del anteproyecto de presupuesto, a través de correo electrónico de fecha 24 de marzo de 2021.</t>
  </si>
  <si>
    <t>Presentar ante las instancias definidas el anteproyecto de presupuesto del IGAC.</t>
  </si>
  <si>
    <t>Presentación anteproyecto de presupuesto</t>
  </si>
  <si>
    <t>Se presentó el 29 de marzo ante el Ministerio de Hacienda y Crédito Público el anteproyecto de presupuesto del IGAC.</t>
  </si>
  <si>
    <t xml:space="preserve">Se observa que el Anteproyecto de presupuesto se presentó ante el Ministerio de Hacienda y Crédito Público el 29 de marzo </t>
  </si>
  <si>
    <t xml:space="preserve">Se evidencia el envío mediante correo electrónico del Anteproyecto de presupuesto, al Ministerio de Hacienda y Crédito Público. </t>
  </si>
  <si>
    <t xml:space="preserve">Informes de gestión </t>
  </si>
  <si>
    <t>Elaborar los informes de gestión de la entidad (vigencia y congreso)</t>
  </si>
  <si>
    <t>Informe de gestión vigencia y congreso</t>
  </si>
  <si>
    <t>Informes de gestión elaborados</t>
  </si>
  <si>
    <t>Se realizó el informe de gestión cierre vigencia 2020</t>
  </si>
  <si>
    <t>Se observa que se realizó el informe de gestión cierre vigencia 2020</t>
  </si>
  <si>
    <t>Se verifica el informe de gestión del cierre vigencia 2020.</t>
  </si>
  <si>
    <t>Elaborar los informes mensuales de ejecución presupuestal</t>
  </si>
  <si>
    <t>Informe ejecución presupuestal</t>
  </si>
  <si>
    <t>Se realizó informe de ejecución presupuestal de los meses de enero, febrero y marzo, a su vez la respectiva publicación en el link: https://www.igac.gov.co/es/transparencia-y-acceso-a-la-informacion-publica/presupuesto-y-ejecucion-general-de-ingresos-gastos-e-inversion</t>
  </si>
  <si>
    <t>Se observa que se elaboraron mensualmente  los informes mensuales de ejecución presupuestal</t>
  </si>
  <si>
    <t>La actividad de "Elaborar los informes mensuales de ejecución presupuestal", para el trimestre, se verifica con la publicación en la página institucional.</t>
  </si>
  <si>
    <t>Publicar los informes de gestión de la entidad en las herramientas definidas</t>
  </si>
  <si>
    <t>Publicación informes de gestión</t>
  </si>
  <si>
    <t>Se publicó el informe de gestión con el cierre de la vigencia 2020 en el link: https://www.igac.gov.co/es/contenido/informes-de-gestion-y-empalme</t>
  </si>
  <si>
    <t xml:space="preserve">Se observa que se publicó el informe de gestión2020  de la entidad </t>
  </si>
  <si>
    <t>Se verifica la publicación del informe de gestión de cierre de la vigencia 2020 del IGAC.</t>
  </si>
  <si>
    <t>Realizar el seguimiento a los temas de Cooperación Internacional de la entidad</t>
  </si>
  <si>
    <t>Matriz de Cooperación Internacional</t>
  </si>
  <si>
    <t>Se llevo a cabo el seguimiento al avance en los diferentes temas de cooperación internacional adelantados desde cada una de las áreas misionales durante el último trimestre del año 2020, se verificó el diligenciamiento de actividades y evidencias aportadas.</t>
  </si>
  <si>
    <t>Se observa que se realizó seguimiento a los temas de Cooperación Internacional de la entidad</t>
  </si>
  <si>
    <t>Modelo de operación optimizado</t>
  </si>
  <si>
    <t>Arquitectura de procesos</t>
  </si>
  <si>
    <t>Analizar comportamientos y variables asociadas a los procesos, sub procesos y procedimientos del IGAC</t>
  </si>
  <si>
    <t>Documento de casos de uso</t>
  </si>
  <si>
    <t>Número de process optimizados</t>
  </si>
  <si>
    <t>Se realizó el levantamiento de información y modelamiento del proceso de gestión contractual</t>
  </si>
  <si>
    <t>Se observa que se realizó el levantamiento de información y modelamiento documental del proceso de gestión contractual</t>
  </si>
  <si>
    <t>Se evidenció la realización  del levantamiento de información y modelamiento del proceso de gestión contractual.</t>
  </si>
  <si>
    <t>Modelar los procesos, sub procesos y procedimientos del IGAC</t>
  </si>
  <si>
    <t>Modelo de Procesos</t>
  </si>
  <si>
    <t>Se observa que se realizó modelamiento documental del proceso de gestión contractual</t>
  </si>
  <si>
    <t>De acuerdo a la información revisada, se evidencia la realización de la actividad.</t>
  </si>
  <si>
    <t>Presentar propuesta de mejora de los procesos, sub procesos y procedimientos del IGAC</t>
  </si>
  <si>
    <t>Documento de propuesta de mejora</t>
  </si>
  <si>
    <t xml:space="preserve">Actividad programada para próximos trimestres </t>
  </si>
  <si>
    <t>Sin meta programada para el trimestre.</t>
  </si>
  <si>
    <t>Elaborar informe respecto del análisis de las acciones de mejoramiento</t>
  </si>
  <si>
    <t>Informe</t>
  </si>
  <si>
    <t>Se realizó reporte de acciones con corte al 31 de marzo de2021</t>
  </si>
  <si>
    <t>Se observa que se realizó reporte de acciones con corte al 31 de marzo de2021</t>
  </si>
  <si>
    <t>Se constata la realización del reporte de acciones con corte al 31 de marzo de2021.</t>
  </si>
  <si>
    <t>Actualizar la información documentada del SGI del proceso Direccionamiento Estratégico y Planeación de acuerdo al cronograma establecido.</t>
  </si>
  <si>
    <t>Actualización</t>
  </si>
  <si>
    <t>Aunque la actividad esta programada para el tercer trimestre, se adelanto parte de la actualización documenta, se carga en las evidencias el cronograma de trabajo.</t>
  </si>
  <si>
    <t xml:space="preserve">Realizar seguimiento a los controles de los riesgos institucionales </t>
  </si>
  <si>
    <t>Se realizó seguimiento de acuerdo con la programación con corte al último trimestre de 2020</t>
  </si>
  <si>
    <t>Se observa que se realizó seguimiento seguimiento a los controles de los riesgos institucionales con corte al último trimestre de 2020</t>
  </si>
  <si>
    <t>Se verifica el seguimiento a los controles de los riesgos institucionales con corte al último trimestre de 2020.</t>
  </si>
  <si>
    <t>Elaborar mapa de riesgos institucional 2022</t>
  </si>
  <si>
    <t>Actividad programada para el cuarto trimestre.</t>
  </si>
  <si>
    <t>Sin meta asignada en el periodo.</t>
  </si>
  <si>
    <t>Realizar acompañamiento a los procesos en el seguimiento al PAA y PAAC</t>
  </si>
  <si>
    <t xml:space="preserve">Se realizó el seguimiento a través de cada uno de los enlaces en la herramienta PLANIGAC de acuerdo con la programación. </t>
  </si>
  <si>
    <t xml:space="preserve">Se observa que se realizó acompañamiento a los procesos en el seguimiento al PAA y PAAC a través de cada uno de los enlaces en la herramienta PLANIGAC de acuerdo con la programación. </t>
  </si>
  <si>
    <t>Se evidencia el acompañamiento durante el periodo por los responsables  a los procesos en el seguimiento al PAA y PAAC.</t>
  </si>
  <si>
    <t>Acompañar la formulación del PAA y del PAAC 2022</t>
  </si>
  <si>
    <t>Realizar análisis y seguimiento a los resultados del PTS No conforme</t>
  </si>
  <si>
    <t>Matriz de producto no conforme 
Documento de análisis de producto no conforme</t>
  </si>
  <si>
    <t>Actividad programada a partir del segundo trimestre</t>
  </si>
  <si>
    <t>Realizar autodiagnósticos MIPG</t>
  </si>
  <si>
    <t>Autodiagnósticos diligenciados</t>
  </si>
  <si>
    <t>Actividad programada para el segundo y tercer trimestre</t>
  </si>
  <si>
    <t>Generar informe frente a los resultados de la encuesta FURAG 2020 vs. 2019</t>
  </si>
  <si>
    <t>Actividad programada para los próximos trimestres.</t>
  </si>
  <si>
    <t>Acompañar a los procesos para la formulación de las actividades o acciones que se deban generar a partir de los resultados del FURAG 2020</t>
  </si>
  <si>
    <t>Realizar y promover sensibilizaciones acerca de los temas del SGI-MIPG</t>
  </si>
  <si>
    <t>Sensibilización</t>
  </si>
  <si>
    <t>Preparar y realizar las auditorias internas del SGI</t>
  </si>
  <si>
    <t>Plan, programa e informe de auditorias</t>
  </si>
  <si>
    <t xml:space="preserve">Se realizó socialización y aprobación del programa de auditoria </t>
  </si>
  <si>
    <t>Se observa que se  realizó aprobación del programa de auditoria en el Comité de Coordinación de Control Interno</t>
  </si>
  <si>
    <t>Preparar y realizar las Revisión por la Dirección (2020)</t>
  </si>
  <si>
    <t>Correos, presentación y acta de comité institucional de gestión y desempeño</t>
  </si>
  <si>
    <t xml:space="preserve">Teniendo en cuenta los resultados de la auditoría de acreditación al LNS, respecto a los requisitos de entrada y de salida para la revisión por la Dirección, Se reprogramo el comité institucional de gestión y desempeño para el mes de abril para que solventaran los hallazgos producto de la auditoría de manera satisfactoria </t>
  </si>
  <si>
    <t xml:space="preserve">Se observa justificación para reprogramar la actividad para la última semana del mes de abril de 2021. </t>
  </si>
  <si>
    <t>Se observa la justificación por parte del proceso, para la reprogramación de la actividad para el mes de abril de 2021.</t>
  </si>
  <si>
    <t>Acompañar la presentación de la auditoria externa para mantener la certificación en los sistemas de gestión de calidad y ambiental (visita de seguimiento)</t>
  </si>
  <si>
    <t>Auditoria externa</t>
  </si>
  <si>
    <t>Mantenimiento y operación del Sistema de Gestión Ambiental</t>
  </si>
  <si>
    <t>Gestión con Valores para Resultados</t>
  </si>
  <si>
    <t>Fortalecimiento organizacional y simplificación de procesos</t>
  </si>
  <si>
    <t>Seguimiento a la implementación del plan de trabajo del Sistema de Gestión Ambiental a nivel nacional</t>
  </si>
  <si>
    <t>Seguimiento del Plan, informes, correos</t>
  </si>
  <si>
    <t>Porcentaje de avance del plan de mantenimiento del SGA Implementado</t>
  </si>
  <si>
    <t>Efectividad</t>
  </si>
  <si>
    <t>Actividad programada para los siguientes trimestres trimestre.</t>
  </si>
  <si>
    <t>Actualizar matriz de cumplimiento legal ambiental</t>
  </si>
  <si>
    <t>Matriz de cumplimiento Legal</t>
  </si>
  <si>
    <t>Realizar seguimiento al  cumplimiento legal ambiental.</t>
  </si>
  <si>
    <t>DEP-1</t>
  </si>
  <si>
    <t xml:space="preserve">  Incumplimiento en la ejecución del presupuesto de inversión y en las metas proyecto y PND</t>
  </si>
  <si>
    <t>Estratégico</t>
  </si>
  <si>
    <t>Económicos y financieros</t>
  </si>
  <si>
    <t>Financieros</t>
  </si>
  <si>
    <t>1. Deficiencias en la programación y seguimiento del plan anual de adquisiciones.
2. Situaciones anormales de carácter misional que afecten la programación y diseño del plan de adquisiciones
3. Compromisos institucionales no previstos.
4. Expedición del CDP que no esté dentro de la programación presupuestal.
5. Reservas presupuestales.</t>
  </si>
  <si>
    <t xml:space="preserve">1. Desfinanciación de actividades de impacto misional o estratégico.
2. Aumento de los recursos sin comprometer en la vigencia.
3. Hallazgos con incidencia administrativa, fiscal o disciplinaria por los entes de control.
4. Pérdida de credibilidad en la ejecución presupuestal o el cumplimiento de metas de la entidad. 
5. Posible disminución de la asignación presupuestal para próximas vigencias desde el Gobierno Nacional por incumplimiento en la ejecución. </t>
  </si>
  <si>
    <t>RIESGO MODERADO</t>
  </si>
  <si>
    <r>
      <t xml:space="preserve">El responsable asignado en la Oficina Asesora de Planeación (OAP) realiza seguimiento mensual al plan de adquisiciones de la entidad, verificando el grado de cumplimiento en la programación del mismo y presentando el seguimiento en el Comité Institucional de Gestión y Desempeño. En caso de que se presenten variaciones con lo proyectado se generan alertas a los ordenadores del gasto. 
</t>
    </r>
    <r>
      <rPr>
        <b/>
        <sz val="9"/>
        <rFont val="Arial"/>
        <family val="2"/>
      </rPr>
      <t xml:space="preserve">Evidencia: </t>
    </r>
    <r>
      <rPr>
        <sz val="9"/>
        <rFont val="Arial"/>
        <family val="2"/>
      </rPr>
      <t>Acta de Comité de Gestión y desempeño reflejando el seguimiento del plan y/o alertas a los ordenadores del gasto (si aplica)</t>
    </r>
  </si>
  <si>
    <t>Responsable asignado en la Oficina Asesora de Planeación</t>
  </si>
  <si>
    <t>Acta de Comité de Gestión y desempeño reflejando el seguimiento del plan y/o alertas a los ordenadores del gasto (si aplica)</t>
  </si>
  <si>
    <t>Trimestralmente</t>
  </si>
  <si>
    <t>No</t>
  </si>
  <si>
    <t>Se realizó seguimiento mensual al plan de adquisiciones de la entidad y se presento en el Comité Institucional de Gestión y Desempeño</t>
  </si>
  <si>
    <t>Con los evidencias aportadas por el proceso se observa, el seguimiento mensual  al plan de adquisiciones de la entidad.</t>
  </si>
  <si>
    <r>
      <t xml:space="preserve">El responsable asignado en la Oficina Asesora de Planeación (OAP) realiza seguimiento al cumplimiento de presupuesto de inversión y metas institucionales por parte de los responsables, a través del envío de alertas mensualmente por correo electrónico. En caso de que se presenten novedades en el cumplimiento, se realiza monitoreo al responsable de su ejecución para generar acciones tendientes a completar las metas proyectadas. 
</t>
    </r>
    <r>
      <rPr>
        <b/>
        <sz val="9"/>
        <rFont val="Arial"/>
        <family val="2"/>
      </rPr>
      <t>Evidencias:</t>
    </r>
    <r>
      <rPr>
        <sz val="9"/>
        <rFont val="Arial"/>
        <family val="2"/>
      </rPr>
      <t xml:space="preserve"> Correo con las alertas de cumplimiento de presupuesto de inversión y metas institucionales remitidas al ordenador del gasto.</t>
    </r>
  </si>
  <si>
    <t>Correo con las alertas de cumplimiento de presupuesto de inversión y metas institucionales remitidas al ordenador del gasto.</t>
  </si>
  <si>
    <t>Se evidencia el debido control y seguimiento  al cumplimiento de presupuesto de inversión, mediante correos electrónicos para el avance de los indicadores del PND.</t>
  </si>
  <si>
    <r>
      <t xml:space="preserve">El responsable asignado en la Oficina Asesora de Planeación aprueba a través de correo electrónico la viabilidad generada en el sistema SIIF por parte del área solicitante, cada vez que sea requerida, para garantizar la disponibilidad de recursos en el presupuesto de inversión, rechazando en caso de que no se cuenten con los recursos suficientes, la información no coincida con el proyecto o no esté programado en el plan anual de adquisiciones. 
</t>
    </r>
    <r>
      <rPr>
        <b/>
        <sz val="9"/>
        <rFont val="Arial"/>
        <family val="2"/>
      </rPr>
      <t>Evidencia:</t>
    </r>
    <r>
      <rPr>
        <sz val="9"/>
        <rFont val="Arial"/>
        <family val="2"/>
      </rPr>
      <t xml:space="preserve"> Correo de aprobación de la viabilidad generada</t>
    </r>
  </si>
  <si>
    <t>Correo de aprobación de la viabilidad generada</t>
  </si>
  <si>
    <t>Detectivo</t>
  </si>
  <si>
    <t>Continuo</t>
  </si>
  <si>
    <t>Automático</t>
  </si>
  <si>
    <t>Moderado</t>
  </si>
  <si>
    <t>Si</t>
  </si>
  <si>
    <t xml:space="preserve">Se realizó la revisión y aprobación de 426 solicitudes de CDP de recursos de inversión </t>
  </si>
  <si>
    <t>Se evidencia el debido control por parte del proceso, para garantizar la disponibilidad de recursos en el presupuesto de inversión</t>
  </si>
  <si>
    <t xml:space="preserve">Se observa que desde la Oficina Asesora de Planeación (OAP) se realiza seguimiento mensual al plan de adquisiciones de la entidad, </t>
  </si>
  <si>
    <t>Se observa que desde OAP se revisa la viabilidad para garantizar la disponibilidad de recursos en el presupuesto de inversión</t>
  </si>
  <si>
    <t>DEP-2</t>
  </si>
  <si>
    <t>Desarticulación de los elementos del Plan Estratégico Institucional (PEI) con los planes y proyectos del IGAC</t>
  </si>
  <si>
    <t>Comunicación entre los procesos</t>
  </si>
  <si>
    <t>1. Desconocimiento del plan estratégico y objetivos institucionales por parte de las áreas misionales y administrativas. 
2. Falta de articulación de las áreas misionales, estratégicas y de apoyo de la Entidad para el desarrollo de sus funciones.
3. Falta de compromiso de la Alta Dirección para el monitoreo del cumplimiento de las metas del plan estratégico.
4. Ausencia de comunicación con entidades del mismo sector para el cumplimiento de metas y proyectos.</t>
  </si>
  <si>
    <t>1. Incumplimiento de los objetivos misionales de la Entidad.
2. Incumplimiento del marco estratégico de la entidad.
3. Pérdida de credibilidad en la prestación del servicio que ofrece la entidad.
4. Incumplimiento de la política pública que aplique al sector.
5. Afectaciones en la programación de planes y proyectos de inversión</t>
  </si>
  <si>
    <r>
      <t xml:space="preserve">El responsable asignado en la Oficina Asesora de Planeación revisa el contenido, calidad y consistencia de los datos consignados en el informe de gestión, cada vez que se presente por parte del responsable, con el fin de garantizar la veracidad de la información y su estructura para incluir en el informe. En caso de que presente desalineación con el marco estratégico definido por la entidad, se realiza la devolución para que el responsable haga las correcciones pertinentes. 
</t>
    </r>
    <r>
      <rPr>
        <b/>
        <sz val="9"/>
        <rFont val="Arial"/>
        <family val="2"/>
      </rPr>
      <t xml:space="preserve">
Evidencia:</t>
    </r>
    <r>
      <rPr>
        <sz val="9"/>
        <rFont val="Arial"/>
        <family val="2"/>
      </rPr>
      <t xml:space="preserve"> Informe de gestión consolidado y entregado por la OAP con la información entregada por el responsable y/o correos electrónicos enviados por la Oficina Asesora de Planeación para la alineación con el informe de gestión.</t>
    </r>
  </si>
  <si>
    <t xml:space="preserve"> Informe de gestión entregado por el responsable y/o correos electrónicos enviados por la Oficina Asesora de Planeación para la alineación con el informe de gestión.</t>
  </si>
  <si>
    <t xml:space="preserve">Actividad programada para los siguientes trimestres. </t>
  </si>
  <si>
    <t>Concepto No Favorable</t>
  </si>
  <si>
    <r>
      <t xml:space="preserve">El responsable asignado en la Oficina Asesora de Planeación valida las solicitudes de creación o actualización de proyectos de inversión generadas por parte de los formuladores de proyecto en el sistema de información dispuesto por el DNP, realizando el rechazo en caso de que no sea viable la actualización y devolviendo al solicitante, cada vez que sea requerido. De otro modo, si se aprueba, se indica a través de correo electrónico cuando el proyecto se envía para viabilidad.
</t>
    </r>
    <r>
      <rPr>
        <b/>
        <sz val="9"/>
        <rFont val="Arial"/>
        <family val="2"/>
      </rPr>
      <t xml:space="preserve">
Evidencias: </t>
    </r>
    <r>
      <rPr>
        <sz val="9"/>
        <rFont val="Arial"/>
        <family val="2"/>
      </rPr>
      <t xml:space="preserve">Pantallazos del control de formulación técnica y/o fichas EBI actualizadas para conocer la aceptación o rechazo de la propuesta de actualización del proyecto. </t>
    </r>
  </si>
  <si>
    <t xml:space="preserve">Pantallazos del control de formulación técnica y/o fichas EBI actualizadas para conocer la aceptación o rechazo de la propuesta de actualización del proyecto. </t>
  </si>
  <si>
    <t>A solicitud</t>
  </si>
  <si>
    <t>Se realizó la actualización y control de formulación de los nueve proyectos de inversión</t>
  </si>
  <si>
    <t>Comunicaciones, piezas gráficas, publicaciones realizadas y/o registros de asistencia; y Registro de los medios alternativos utilizados (si aplica).</t>
  </si>
  <si>
    <t>Anualmente</t>
  </si>
  <si>
    <t>Se realiza actualización del Plan Estratégico Institucional del IGAC con base a la alineación de la nueva plataforma estratégica, se actualiza la matriz DOFA y las metas institucionales para el 2021</t>
  </si>
  <si>
    <t>Se valida el debido control con las evidencias aportadas por el proceso como Matriz de alineación de objetivos institucionale2021, actualización de la matriz DOFA y Plan Estratégico Institucional 2021.</t>
  </si>
  <si>
    <t xml:space="preserve">Se valida que desde la Oficina Asesora de Planeación se valida las solicitudes de creación o actualización de proyectos de inversión </t>
  </si>
  <si>
    <t>Se observa que en la Oficina Asesora de Planeación (OAP) se revisa anualmente la articulación del marco estratégico del mediante la actualización del Plan Estratégico Institucional del IGAC con base a la alineación de la nueva plataforma estratégica, se actualiza la matriz DOFA y las metas institucionales para el 2021</t>
  </si>
  <si>
    <t>DEP-3</t>
  </si>
  <si>
    <t>Inconsistencias en la información reportada en los aplicativos internos y externos de la entidad</t>
  </si>
  <si>
    <t>Tecnológicos</t>
  </si>
  <si>
    <t>Activos de seguridad digital</t>
  </si>
  <si>
    <t>1. Asignación inadecuada de perfiles de usuario en los sistemas de información.
2. Presión de superiores jerárquicamente para la alteración o uso indebido de los sistemas de información.
3. Ausencia de lineamientos para el registro de información en los aplicativos. 
4. Acciones intencionadas por las personas con acceso a los aplicativos para alterar la información. 
5. Desconocimiento de los aplicativos y su funcionamiento por parte de los servidores públicos.</t>
  </si>
  <si>
    <t>1. Sanciones, acciones disciplinarias o procesos legales en contra de la entidad que afecten el cumplimiento de objetivos.
2. Pérdida de credibilidad o afectaciones en la imagen institucional 
3. Reprocesos en la ejecución de actividades.
4. Hallazgos con incidencia administrativa, fiscal o disciplinaria por los entes de control.
5. Afectaciones en la toma de decisiones por parte de la Alta Dirección.</t>
  </si>
  <si>
    <r>
      <t xml:space="preserve">El responsable asignado en la Oficina Asesora de Planeación verifica previamente el reporte de información que se va a cargar en los aplicativos internos y externos de competencia del proceso de Direccionamiento Estratégico y Planeación, por parte del enlace o líder de proceso responsable, realizando el respectivo cierre y notificando al Jefe de la OAP con el fin de garantizar que fue verificado el contenido y su consistencia. En caso de identificar inconsistencias o falencias en el reporte, se realiza contacto a través de correo electrónico con el enlace o líder de proceso responsable para corregir la información.  
</t>
    </r>
    <r>
      <rPr>
        <b/>
        <sz val="9"/>
        <rFont val="Arial"/>
        <family val="2"/>
      </rPr>
      <t xml:space="preserve">
Evidencia: </t>
    </r>
    <r>
      <rPr>
        <sz val="9"/>
        <rFont val="Arial"/>
        <family val="2"/>
      </rPr>
      <t>Correo electrónico con la notificación de cierre de periodo y/o correo electrónico para corregir información (Si aplica).</t>
    </r>
  </si>
  <si>
    <t>Correo electrónico con la notificación de cierre de periodo y/o correo electrónico para corregir información (Si aplica).</t>
  </si>
  <si>
    <t xml:space="preserve">Se llevo a cabo la verificación de los reportes de avance de las metas de PND, se generaron las observaciones correspondientes </t>
  </si>
  <si>
    <t xml:space="preserve">Se evidencia el debido control con la verificación de los reportes de avance de las metas de PND, y las observaciones pertinentes </t>
  </si>
  <si>
    <r>
      <t xml:space="preserve">El responsable en la Oficina Asesora de Planeación verifica anualmente el reporte de usuarios activos en los aplicativos internos y externos de competencia del proceso de Direccionamiento Estratégico y Planeación, con el fin de asegurar que se encuentren perfiles de usuario solo para funcionarios activos y se cumplan las condiciones de seguridad y acceso a los aplicativos. En caso de identificar inconsistencias, se procede a realizar la indagación respectiva y tomar las medidas de control necesarias. 
</t>
    </r>
    <r>
      <rPr>
        <b/>
        <sz val="9"/>
        <rFont val="Arial"/>
        <family val="2"/>
      </rPr>
      <t xml:space="preserve">
Evidencia: </t>
    </r>
    <r>
      <rPr>
        <sz val="9"/>
        <rFont val="Arial"/>
        <family val="2"/>
      </rPr>
      <t xml:space="preserve">Reporte de usuarios registrados en los aplicativos de competencia del proceso de Direccionamiento Estratégico y Planeación, verificado por el responsable de la OAP. </t>
    </r>
  </si>
  <si>
    <t xml:space="preserve">Reporte de usuarios registrados en los aplicativos de competencia del proceso de Direccionamiento Estratégico y Planeación, verificado por el responsable de la OAP. </t>
  </si>
  <si>
    <t xml:space="preserve">Actividad programada para el cuarto trimestre </t>
  </si>
  <si>
    <r>
      <t xml:space="preserve">El responsable en la Oficina Asesora de Planeación revisa cada vez que la información sea entregada por los responsables previo al cargue en los aplicativos internos y externos de la entidad, asegurando la consistencia de los datos entregados y posteriormente remitiendo correo electrónico autorizando su cargue en el sistema. En caso de identificar inconsistencias o falencias en el reporte, se realiza contacto a través de correo electrónico con el enlace o responsable para corregir la información.  
</t>
    </r>
    <r>
      <rPr>
        <b/>
        <sz val="9"/>
        <rFont val="Arial"/>
        <family val="2"/>
      </rPr>
      <t xml:space="preserve">
Evidencia: </t>
    </r>
    <r>
      <rPr>
        <sz val="9"/>
        <rFont val="Arial"/>
        <family val="2"/>
      </rPr>
      <t>Correo electrónico de Visto Bueno de la OAP para el cargue en SINERGIA o Correo electrónico de notificación de cargue por el responsable.</t>
    </r>
  </si>
  <si>
    <t>Responsable Oficina Asesora de Planeación</t>
  </si>
  <si>
    <t>Correo electrónico de Visto Bueno de la OAP para el cargue en SINERGIA o Correo electrónico de notificación de cargue por el responsable.</t>
  </si>
  <si>
    <t>De acuerdo a lo aportado por el proceso se evidencia el debido control con la revisión, antes del cargue en SINERGIA.</t>
  </si>
  <si>
    <t>Se observa que desde OAP se revisa lo reportado por las áreas, previo al cargue en Sinergia</t>
  </si>
  <si>
    <t>DEP-4</t>
  </si>
  <si>
    <t>Posibilidad de incumplimiento de la meta de implementación del MIPG en la entidad</t>
  </si>
  <si>
    <t>Interacciones con otros procesos</t>
  </si>
  <si>
    <t>1. Alta rotación de personal.
2. Falta de capacitación en los temas referentes al sistema de gestión y MIPG para el personal antiguo y nuevo de la Entidad.
3. No aplicación de medidas de control y seguimiento a los requisitos normativos desde el proceso de Direccionamiento Estratégico y Planeación.
4.  Falta de Direccionamiento para la aplicación de los objetivos del MIPG y reconocimiento de su utilidad en la entidad.</t>
  </si>
  <si>
    <t xml:space="preserve">1. Puntuación baja en el Índice de desempeño Institucional - IDI de las políticas del modelo.
2. No se logra la integración de los sistemas de gestión con el MIPG.
3. Desenfoque de las actividades ejecutadas por el personal en función del modelo MIPG.
4. Llamados de atención por entidades de control o administrativas.
5. Reprocesos en las actividades.
6. Pérdida de imagen institucional y credibilidad del proceso de Direccionamiento Estratégico y Planeación.
7. Afectaciones para el proceso de certificación en la norma ISO 9001:2015 o implementación de las políticas del MIPG.
8. Afectaciones en el cumplimiento de los objetivos estratégicos de la entidad. </t>
  </si>
  <si>
    <t>RIESGO ALTO</t>
  </si>
  <si>
    <r>
      <t xml:space="preserve">El responsable asignado en la Oficina Asesora de Planeación verifica anualmente la articulación de los Planes Institucionales de la entidad con los requerimientos del MIPG en el momento de su actualización, con el fin de incluir las actividades que tengan que completarse de acuerdo con este modelo. Posteriormente, se remite al Comité Institucional de Gestión y Desempeño para su aprobación final. En caso de identificar inconsistencias o desalineaciones, se revisa para aplicar los ajustes necesarios y se informa a los responsables involucrados. 
</t>
    </r>
    <r>
      <rPr>
        <b/>
        <sz val="9"/>
        <rFont val="Arial"/>
        <family val="2"/>
      </rPr>
      <t xml:space="preserve">Evidencias: </t>
    </r>
    <r>
      <rPr>
        <sz val="9"/>
        <rFont val="Arial"/>
        <family val="2"/>
      </rPr>
      <t>Planes institucionales articulados con MIPG y aprobados por el Comité.</t>
    </r>
  </si>
  <si>
    <t>Planes institucionales articulados con MIPG y aprobados por el Comité.</t>
  </si>
  <si>
    <t>La actividad esta programada para el cuarto trimestre</t>
  </si>
  <si>
    <r>
      <t xml:space="preserve">El responsable asignado en la Oficina Asesora de Planeación realiza acompañamiento y seguimiento a los procesos involucrados en la evaluación del FURAG, identificando anualmente las acciones consolidadas que se deben implementar para incrementar o mantener el Índice de Desempeño Institucional (IDI) respecto a las políticas señaladas por MIPG. En caso de que no se estén cumplimiento los lineamientos del modelo, se deben crear nuevas estrategias para asegurar su implementación.
</t>
    </r>
    <r>
      <rPr>
        <b/>
        <sz val="9"/>
        <rFont val="Arial"/>
        <family val="2"/>
      </rPr>
      <t>Evidencias:</t>
    </r>
    <r>
      <rPr>
        <sz val="9"/>
        <rFont val="Arial"/>
        <family val="2"/>
      </rPr>
      <t xml:space="preserve"> Archivo de acciones consolidadas para la implementación del FURAG.</t>
    </r>
  </si>
  <si>
    <t>Archivo de acciones consolidadas para la implementación del FURAG</t>
  </si>
  <si>
    <t xml:space="preserve">Actividad programada para el segundo trimestre </t>
  </si>
  <si>
    <r>
      <t xml:space="preserve">El responsable asignado en la Oficina Asesora de Planeación realiza evaluaciones de conocimientos generales del MIPG de manera semestral a los servidores y contratistas, a través de actividades diseñadas desde la Oficina Asesora de Planeación (OAP) con el fin de identificar y fortalecer la apropiación de los conceptos asociados al modelo, generando oportunidades de mejora en caso de que se encuentren resultados desfavorables. 
</t>
    </r>
    <r>
      <rPr>
        <b/>
        <sz val="9"/>
        <rFont val="Arial"/>
        <family val="2"/>
      </rPr>
      <t>Evidencias:</t>
    </r>
    <r>
      <rPr>
        <sz val="9"/>
        <rFont val="Arial"/>
        <family val="2"/>
      </rPr>
      <t xml:space="preserve"> Resultados del mecanismo de evaluación utilizado y/o material evidencia de la evaluación realizada. </t>
    </r>
  </si>
  <si>
    <t xml:space="preserve"> Resultados del mecanismo de evaluación utilizado y/o material evidencia de la evaluación realizada. </t>
  </si>
  <si>
    <r>
      <t xml:space="preserve">La Alta Dirección verifica anualmente el desempeño institucional de los sistemas de gestión e implementación de MIPG, con el fin de realizar la retroalimentación a los procesos de la entidad tomando las acciones de mejora pertinentes. En caso de encontrar desviaciones, se genera un plan de acción para fortalecer la implementación de los requerimientos necesarios del MIPG.
</t>
    </r>
    <r>
      <rPr>
        <b/>
        <sz val="9"/>
        <rFont val="Arial"/>
        <family val="2"/>
      </rPr>
      <t xml:space="preserve">Evidencias: </t>
    </r>
    <r>
      <rPr>
        <sz val="9"/>
        <rFont val="Arial"/>
        <family val="2"/>
      </rPr>
      <t>Presentación del desempeño institucional a la Alta Dirección, Acta de Comité presentación de resultados y/o plan de acción establecido desde la Alta Dirección.</t>
    </r>
  </si>
  <si>
    <t>Alta Dirección</t>
  </si>
  <si>
    <t>Presentación del desempeño institucional a la Alta Dirección, Acta de Comité presentación de resultados y/o plan de acción establecido desde la Alta Dirección.</t>
  </si>
  <si>
    <t>Actividad programada para el seundo trimestre.</t>
  </si>
  <si>
    <t>DEP-5</t>
  </si>
  <si>
    <t xml:space="preserve"> Gestión inadecuada de los impactos ambientales generados por la entidad</t>
  </si>
  <si>
    <t>Ambiental</t>
  </si>
  <si>
    <t>Ambientales</t>
  </si>
  <si>
    <t xml:space="preserve">1. Falta de personal en sede Central y Direcciones Territoriales para el cubrimiento de las actividades del SGA.
2. Debilidad en el reporte de información ambiental desde las Diferentes Sedes.
3. Debilidad en el conocimiento de las buenas prácticas ambientales en el IGAC.
4. Recursos insuficientes para el cumplimiento y mantenimiento de las actividades asociadas a la gestión ambiental de la entidad.  </t>
  </si>
  <si>
    <t>1. Afectaciones ambientales a terceros. 
2. Pérdida de imagen institucional y credibilidad del proceso.
3. Multas y/o sanciones para la entidad por el incumplimiento de la normatividad.
4. Contaminación ambiental.</t>
  </si>
  <si>
    <r>
      <t xml:space="preserve">El responsable del Sistema de Gestión Ambiental revisa anualmente las actividades de los procesos a la luz de la normatividad ambiental vigente, y actualiza (si aplica) la Matriz de identificación y cumplimiento legal Ambiental y la Matriz de Identificación de aspectos y valoración de impactos ambientales, aplicando el procedimiento respectivo. En caso de encontrar desviaciones, el responsable del SGA ajustará las matrices y sensibilizará al proceso afectado a través de los medios de comunicación definidos por la entidad.
</t>
    </r>
    <r>
      <rPr>
        <b/>
        <sz val="9"/>
        <rFont val="Arial"/>
        <family val="2"/>
      </rPr>
      <t xml:space="preserve">Evidencia:  </t>
    </r>
    <r>
      <rPr>
        <sz val="9"/>
        <rFont val="Arial"/>
        <family val="2"/>
      </rPr>
      <t xml:space="preserve">Matriz de identificación y cumplimiento legal Ambiental actualizada y/o Matriz de Identificación de aspectos y valoración de impactos ambientales actualizada; y Sensibilizaciones realizadas (si aplica). </t>
    </r>
  </si>
  <si>
    <t xml:space="preserve">Responsable del Sistema de Gestión Ambiental </t>
  </si>
  <si>
    <t xml:space="preserve">Matriz de identificación y cumplimiento legal Ambiental actualizada y/o Matriz de Identificación de aspectos y valoración de impactos ambientales actualizada; y Sensibilizaciones realizadas (si aplica). </t>
  </si>
  <si>
    <r>
      <t xml:space="preserve">El responsable del Sistema de Gestión Ambiental (SGA) realiza seguimiento trimestral al cumplimiento del Plan de Trabajo Ambiental en la Sede Central y en las Direcciones Territoriales, con el fin de asegurar la implementación de las actividades contempladas en el plan, verificando que la información incluida y reportada corresponda al avance conforme a las evidencias suministradas. En caso de encontrar novedades, el  responsable del SGA se comunicará con la persona que remitió el correo de seguimiento para que se hagan los ajustes pertinentes.
</t>
    </r>
    <r>
      <rPr>
        <b/>
        <sz val="9"/>
        <rFont val="Arial"/>
        <family val="2"/>
      </rPr>
      <t xml:space="preserve">Evidencia: </t>
    </r>
    <r>
      <rPr>
        <sz val="9"/>
        <rFont val="Arial"/>
        <family val="2"/>
      </rPr>
      <t>Plan de Trabajo Ambiental con el seguimiento trimestral, incluyendo los ajustes a los que haya lugar.</t>
    </r>
  </si>
  <si>
    <t>Plan de Trabajo Ambiental con el seguimiento trimestral, incluyendo los ajustes a los que haya lugar.</t>
  </si>
  <si>
    <t>Trimestral</t>
  </si>
  <si>
    <t>Se realizaron al 100% las actividades del plan de trabajo.</t>
  </si>
  <si>
    <t>Se constata la realización del  seguimiento a las actividades del plan de trabajo ambiental.</t>
  </si>
  <si>
    <r>
      <t xml:space="preserve">El responsable asignado en la Dirección Territorial verifica el cumplimiento trimestral de las actividades contempladas en la Matriz de identificación y cumplimiento legal Ambiental y la Matriz de Identificación de aspectos y valoración de impactos ambientales, realizando el reporte respectivo de acuerdo con los controles operacionales de las matrices y la periodicidad definida en cada uno. Luego de su envío, en caso de encontrar novedades, el responsable del SGA se comunicará con la persona que realizó el reporte para que se hagan los ajustes pertinentes.
</t>
    </r>
    <r>
      <rPr>
        <b/>
        <sz val="9"/>
        <rFont val="Arial"/>
        <family val="2"/>
      </rPr>
      <t>Evidencia:</t>
    </r>
    <r>
      <rPr>
        <sz val="9"/>
        <rFont val="Arial"/>
        <family val="2"/>
      </rPr>
      <t xml:space="preserve"> Correo de reporte de cumplimiento de los controles operacionales de las matrices por la Dirección Territorial</t>
    </r>
  </si>
  <si>
    <t>Responsable asignado en la Dirección Territorial para el SGA</t>
  </si>
  <si>
    <t xml:space="preserve"> Correo de reporte de cumplimiento de los controles operacionales de las matrices por la Dirección Territorial y comunicaciones realizadas por el responsable del SGA en nivel central para solicitar ajustes (si aplica).</t>
  </si>
  <si>
    <t xml:space="preserve">Se realizó la actualización de la matriz legal ambiental. </t>
  </si>
  <si>
    <t>Se observa que se realizó seguimiento a las actividades del plan de trabajo ambiental</t>
  </si>
  <si>
    <t xml:space="preserve">Se observa que se realizó la actualización de la matriz legal ambiental. </t>
  </si>
  <si>
    <t>Gestión Agrológica</t>
  </si>
  <si>
    <t>Servicio de análisis químicos, físicos, mineralógicos y biológicos de suelos</t>
  </si>
  <si>
    <t>Consolidar al IGAC como la mejor entidad en la generación e integración de información geográfica, catastral y agrológica con altos estándares de calidad</t>
  </si>
  <si>
    <t>Ampliación de la cobertura en la identificación de los suelos,  geomorfología y capacidad agrológica a escalas más detalladas, sus  usos y aplicaciones</t>
  </si>
  <si>
    <t>Ejecutar análisis químico de suelos, aguas y tejido vegetal, producto de convenios y contratos</t>
  </si>
  <si>
    <t>Análisis</t>
  </si>
  <si>
    <t>Laboratorio Nacional de Suelos</t>
  </si>
  <si>
    <t>Análisis químicos, físicos, mineralógicos y biológicos de suelos, aguas y tejido vegetal realizados</t>
  </si>
  <si>
    <t>producto</t>
  </si>
  <si>
    <t>Se avanzo en los analisis el proyecto CAR</t>
  </si>
  <si>
    <t>Se cumplió la meta programada para el primer trimestre. se sugiere describir para futuros reportes motivos por lo que se superó la meta programada.</t>
  </si>
  <si>
    <t>Se evidencia el archivo donde se describen los avances correspondientes al servicio de análisis de los suelos para los meses de enero, febrero y marzo de 2021.  Donde se informa que el avance consolidad a marzo es del 27.84%.</t>
  </si>
  <si>
    <t>Ejecutar análisis físicos de suelos, producto de convenios y contratos</t>
  </si>
  <si>
    <t>Se avanzó en el procesamiento de muestras de suelo proyecto CAR</t>
  </si>
  <si>
    <t>No se cumplió la meta programada para el trimestre, por lo que se sugiere para próximos reportes describir los motivos por los cuales no fue posible alcanzar la meta programada.</t>
  </si>
  <si>
    <t>Para esta actividad se evidencia que para este trimestre se realizaron los análisis físicos para las muestras del Contrato CAR, por lo tanto, el avance para el análisis físico es del 15.27% para clientes internos y el 21.1% para clientes externos.  Sin embargo se evidencia que no se cumplió con la meta programada para el periodo, además no se evidencia un soporte explicando el porqué del no cumplimiento.</t>
  </si>
  <si>
    <t>Ejecutar análisis mineralógicos y micro morfológicos de suelos, producto de convenios y contratos</t>
  </si>
  <si>
    <t>Se cumplió la meta programada para el primer trimestre. se sugiere describir para futuros reportes motivos por lo que se superó la meta programada</t>
  </si>
  <si>
    <t>Para el análisis mineralógico se evidencia 10% de avance para clientes externos, correspondientes al primer trimestre del año. Información descrita en el documento en pdf del 31/03/2021.</t>
  </si>
  <si>
    <t>Ejecutar análisis biológicos de suelos, producto de convenios y contratos</t>
  </si>
  <si>
    <t>Sumatoria de análisis químicos, físicos, mineralógicos y biológicos de suelos realizados</t>
  </si>
  <si>
    <t>Para el análisis biológico de suelos se evidencia un avance del 5.24 para clientes internos y el 12.71% para clientes externos.  Se valida esta información por medio de pdf reporte avance suministrado por el área del día 31/03/2021.</t>
  </si>
  <si>
    <t>Ejecutar análisis químico de suelos, aguas y tejido vegetal, producto de la satisfacción a la demanda por ventanilla</t>
  </si>
  <si>
    <t xml:space="preserve">Demanda de clientes externos </t>
  </si>
  <si>
    <t>Se evidencia pdf reporte avance suministrado por el área el día 31/03/2021, donde se describe que para este trimestre se tiene un avance consolidado del 27.84 %.</t>
  </si>
  <si>
    <t>Ejecutar análisis físicos de suelos, producto de la satisfacción a la demanda por ventanilla</t>
  </si>
  <si>
    <t>Se evidencia pdf reporte avance suministrado por el área el día 31/03/2021, donde se describe que para este trimestre se tiene un avance consolidado del 27.84 %.  Sin embargo se evidencia que no se cumplió con la meta programada para el periodo.</t>
  </si>
  <si>
    <t>Ejecutar análisis mineralógicos y micro morfológicos de suelos, producto de la satisfacción a la demanda por ventanilla</t>
  </si>
  <si>
    <t>Ejecutar análisis biológicos de suelos, producto de la satisfacción a la demanda por ventanilla</t>
  </si>
  <si>
    <t>Se cumplió la meta programada para el primer trimestre. se sugiere describir para futuros reportes motivos por lo que se superó significativamente la meta programada.</t>
  </si>
  <si>
    <t xml:space="preserve">Áreas homogéneas elaboradas y actualizadas </t>
  </si>
  <si>
    <t>Seguimiento y evaluación del desempeño institucional</t>
  </si>
  <si>
    <t>Correlacionar o actualizar las áreas homogéneas de tierras a nivel nacional</t>
  </si>
  <si>
    <t>Pendiente</t>
  </si>
  <si>
    <t>Gestión de Suelos y Aplicaciones Agrologicas</t>
  </si>
  <si>
    <t xml:space="preserve">Hectáreas AHT elaboradas y actualizadas </t>
  </si>
  <si>
    <t>Se actualizaron 13 municipios</t>
  </si>
  <si>
    <t>Se observa documento en pdf reporte de avance del 31/03/2021, donde de describe que para el mes de febrero se actualizaron las áreas homogéneas de tierras a tres (3) municipios con un total de avance de 265.349,35 ha y para el mes de marzo se actualizando las AHT a 10 municipios con un total de avance de 264.386,02 ha.  Sin embargo, se evidencia que no se cumplió con la meta programada para el trimestre.</t>
  </si>
  <si>
    <t>Atender prioritariamente solicitudes judiciales, catastrales procesos de restitución de tierras, entre otras (a demanda).</t>
  </si>
  <si>
    <t>Se atendieron todas las solicitudes recibidas</t>
  </si>
  <si>
    <t>Para el primer trimestre del año 2021, se observa que se atendieron doce (12) solicitudes de información de clases agrológicas y quince (15) solicitudes de asesoría agrológica de usuarios externos, descritas en el reporte avance del 31/03/2021 de la Subdirección.  Sin embargo, no se cumplió con la meta programada, se recomienda entregar reporte del porqué no se cumplió con la meta.</t>
  </si>
  <si>
    <t>Estructurar el control de calidad y correlacionar digitalmente la información de áreas homogéneas producida por el GIT de Levantamientos y Aplicaciones.</t>
  </si>
  <si>
    <t>Modernización y administración de la información</t>
  </si>
  <si>
    <t>Se realizó la estructuración 9 municipios</t>
  </si>
  <si>
    <t>Se evidencia documento del reporte avance del 31/03/2021, donde se describe que para el mes de febrero se realizó la estructuración de municipios de Tasco y Socotá, de igual forma para el mes de marzo de estructuraron siete (7) municipios del Proyecto Banco Mundial del departamento de Boyacá de 130.748,5 ha y el municipio de Villavicencio del Departamento del Meta con 128.585,1 ha.  Sin embargo, no se cumplió con la meta programada, se recomienda entregar reporte del porqué no se cumplió con la meta.</t>
  </si>
  <si>
    <t>Entregar insumos estadísticos y mapas de las solicitudes judiciales, catastrales, procesos de restitución de tierras a demanda.</t>
  </si>
  <si>
    <t xml:space="preserve">Se atendieron todas solicitudes </t>
  </si>
  <si>
    <t xml:space="preserve">Según el reporte suministrado por la Subdirección del 31/03/2021 se describe que fueron atendidas todas las solicitudes allegadas. </t>
  </si>
  <si>
    <t xml:space="preserve">Estudio de suelos realizados, como insumo para el ordenamiento del territorio. </t>
  </si>
  <si>
    <t>Elaborar la interpretación de geomorfología aplicada a los levantamientos de suelos</t>
  </si>
  <si>
    <t xml:space="preserve">Áreas de estudio de suelos realizados, como insumo para el ordenamiento del territorio. </t>
  </si>
  <si>
    <t>Se interpretacion interpetraron 133.000 has</t>
  </si>
  <si>
    <t>Se cumplió la meta programada y se superó por un pequeño margen.</t>
  </si>
  <si>
    <t xml:space="preserve">De acuerdo al avance suministrado por la Subdirección del 31/03/2021 se observa que en el mes de febrero se interpretaron 20.267 ha correspondiente al 2.25%, de la misma manera para el mes de marzo se evidencia que se interpretaron 112.733 ha correspondientes al 12.53%. </t>
  </si>
  <si>
    <t>Realizar el levantamiento de suelos</t>
  </si>
  <si>
    <t xml:space="preserve">Se avanzó en un área de </t>
  </si>
  <si>
    <t>No se cumplió la meta programada para el trimestre, por lo que se sugiere para próximos reportes describir los motivos por los cuales no fue posible alcanzar la meta programada.  La observación esta inconclusa.</t>
  </si>
  <si>
    <t>Según el reporte de avance del 31/03/2021 se describe que se actualizaron 186 perfiles y 4 leyendas de suelos de los complejos de páramos (Chingaza, Rabanal y Guargua), de igual manera se elaboraron los shape de puntos de muestreo y de suelos de los complejos de páramos,  se describieron 223 UCS de los complejos de páramos (Chingaza, Rabanal y Guargua), así mismo, se inició la revisión de la base de datos de perfiles entregadas por el GIT Modernización y las existentes en los diferentes estudios de suelos.  Sin embargo, no se cumplió con la meta programada, se recomienda entregar reporte del porqué no se cumplió con la meta.</t>
  </si>
  <si>
    <t>Elaborar la interpretación de cobertura y uso de las tierras</t>
  </si>
  <si>
    <t>No se cumplió la meta programada para el trimestre, por lo que se sugiere para próximos reportes describir los motivos por los cuales no fue posible alcanzar la meta programada.  No hay Observación frente al no reporte del avance programado.</t>
  </si>
  <si>
    <t>No se cumplió con la meta programada, se recomienda entregar reporte del porqué no se cumplió con la meta.</t>
  </si>
  <si>
    <t>Realizar la clasificación de capacidad de uso de las tierras</t>
  </si>
  <si>
    <t>Sin embargo, no se cumplió con la meta programada, se recomienda entregar reporte del porqué no se cumplió con la meta.</t>
  </si>
  <si>
    <t xml:space="preserve">Laboratorio Nacional de Suelos acreditado </t>
  </si>
  <si>
    <t>Acreditación del Laboratorio Nacional de Suelos</t>
  </si>
  <si>
    <t>Revisión documental.</t>
  </si>
  <si>
    <t>Ensayos analíticos Acidez intercambiable, Carbono Orgánico, pH, Humedad, textura, Fosforo disponible, Bases intercambiables y CIC del paquete Q01 acreditados.</t>
  </si>
  <si>
    <t>Se inicio revisión documental</t>
  </si>
  <si>
    <t>Se dio cumplimiento a la meta programada</t>
  </si>
  <si>
    <t>Se evidencia que para esta actividad durante el mes de febrero se presenta un avance del 3.15% donde se elaboraron informes de validación faltante, informes de acidez intercambiable y fósforo disponible.  De igual forma en el mes de marzo se recibió la visita del IDEAM, en donde se encontraron 11 NO Conformidades y 4 observaciones que deben ser subsanadas para conseguir la acreditación del paquete analítico Q01.  El porcentaje de avance para este mes corresponde al 2.8% de una meta programada de 10.10%.</t>
  </si>
  <si>
    <t>Verificación a la ejecución de los controles de acuerdo a lo dispuesto en el aseguramiento de la calidad del LNS</t>
  </si>
  <si>
    <t>Se viene cumliendo con la aplicación de los controles</t>
  </si>
  <si>
    <t>Planificar determinaciones analíticas acreditar.</t>
  </si>
  <si>
    <t>Se esta definición de las nuevas determinaciones para ampliar el alcance</t>
  </si>
  <si>
    <t xml:space="preserve">No se cumplió la meta programada para el trimestre, por lo que se sugiere para próximos reportes describir los motivos por los cuales no fue posible alcanzar la meta programada.  </t>
  </si>
  <si>
    <t>No se cumplió con la meta programada para el periodo, ni se soportó con algún documento haciendo la debida explicación.</t>
  </si>
  <si>
    <t>Validación de las determinaciones e informe.</t>
  </si>
  <si>
    <t>Estimar la incertidumbre de la medición.</t>
  </si>
  <si>
    <t>Tramitar ante el ente acreditador: solicitud, asignación y realización de visita</t>
  </si>
  <si>
    <t>No se programó meta para este trimestre.</t>
  </si>
  <si>
    <t>Ejecución y seguimiento al programa de gestión ambiental y manejo de RESPEL</t>
  </si>
  <si>
    <t>SSe gestiona el manejo de los residuos peligrosos</t>
  </si>
  <si>
    <t>En el mes de marzo se recibió la visita del IDEAM, en donde se encontraron 11 NO Conformidades y 4 observaciones que deben ser subsanadas para conseguir la acreditación del paquete analítico Q01.  El porcentaje de avance para este mes corresponde al 2.8% de una meta programada de 10.10%.  La actividad de acreditación se presenta en un avance del 5.78% avance que se dio fundamentalmente en el ajuste, actualización y envió a planeación de todos los instructivos y procedimientos del laboratorio que se debieron ajustar de acuerdo a los requerimientos dados por el IDEAM.</t>
  </si>
  <si>
    <t xml:space="preserve">Indicador de oportunidad en respuesta mejorado </t>
  </si>
  <si>
    <t>Eficiencia en el uso y producción de la información del Laboratorio Nacional de Suelos</t>
  </si>
  <si>
    <t>Procesamiento de muestras tema de quimica</t>
  </si>
  <si>
    <t xml:space="preserve"> Indicador de oportunidad de respuesta</t>
  </si>
  <si>
    <t>Para el mes de marzo el área química aumentó en el indicador de oportunidad en el 9.85.  Sin embargo, no se evidencia diligenciamiento de autoseguimiento.</t>
  </si>
  <si>
    <t>Procesamiento de muestras tema de fisica</t>
  </si>
  <si>
    <t xml:space="preserve">Para el área física se aumentó en el indicador de oportunidad en el 8%.  Sin embargo, no se evidencia diligenciamiento de autoseguimiento. </t>
  </si>
  <si>
    <t>Procesamiento de muestras tema de mineralogia</t>
  </si>
  <si>
    <t>Para el área de mineralogía se evidencia un decrecimiento en el indicador de oportunidad pasando del 100% al 85%.  Sin embargo, no se evidencia diligenciamiento de autoseguimiento.</t>
  </si>
  <si>
    <t>Procesamiento de muestras tema de biologia</t>
  </si>
  <si>
    <t>Para el área de Biología en el mes de marzo se realizó la entrega de resultados oportunos al cliente llegando al 100% en cuanto a la respuesta efectiva en envió de resultados dentro de las fechas establecidas. Sin embargo no se evidencia diligenciamiento de autoseguimiento.</t>
  </si>
  <si>
    <t>Actualizar la información documentada del SGI del proceso de acuerdo con el cronograma establecido.</t>
  </si>
  <si>
    <t>No se programó meta para este periodo.</t>
  </si>
  <si>
    <t>Realizar seguimiento a los controles de los riesgos del proceso</t>
  </si>
  <si>
    <t>No se evidencian insumos para validar esta actividad, de hecho, no se cumplió con la meta programada para el primer trimestre del año 2021</t>
  </si>
  <si>
    <t>Realizar las actividades contempladas en el plan de acción anual y en el plan anticorrupción a cargo del proceso</t>
  </si>
  <si>
    <t xml:space="preserve">Realizar reporte a los Productos No conformes  </t>
  </si>
  <si>
    <t>Formato de identificación y control de PTS</t>
  </si>
  <si>
    <t>Oficina CIAF</t>
  </si>
  <si>
    <t>Índice de Desempeño Institucional (IDI)</t>
  </si>
  <si>
    <t>No se evidencian insumos para validar esta actividad, de hecho, no se cumplió con la meta programada para el primer trimestre del año 2021.</t>
  </si>
  <si>
    <t>GAG-2</t>
  </si>
  <si>
    <t>Incumplimiento en la elaboración de los productos programados en el proceso de Gestión Agrológica</t>
  </si>
  <si>
    <t>1. Insuficiencia y recortes en el presupuesto asignado.
2. Entrega de productos supeditados al suministro de insumos por parte de terceros lo que dificulta la entrega de los mismos.
3. Problemas de orden público a nivel nacional que pueden afectar las actividades de campo.
4. Planeación inadecuada de las actividades de los estudios agrológicos.
5. Aplicación parcial de los documentos del SGI</t>
  </si>
  <si>
    <t xml:space="preserve">1. Reprocesos
2. Insatisfacción del cliente
3. Pérdida de credibilidad e imagen institucional.
4. Demandas o multas </t>
  </si>
  <si>
    <t xml:space="preserve"> Subdirector de Agrología</t>
  </si>
  <si>
    <t>Reporte del seguimiento de metas e indicadores y acciones evidenciados en el acta del Comité de Coordinación y registro de asistencia.</t>
  </si>
  <si>
    <t>Se ejecutó el seguimiento trimestral al reporte y análisis de metas e indicadores con el fin de verificar el cumplimiento en la generación de productos programados por el proceso de Gestión Agrológica. Se adjunta reporte del seguimientos de metas e indicadores con corte al 31 de marzo de 2021.</t>
  </si>
  <si>
    <t>Se evidencia informe de seguimiento sobre el las metas e indicadores de la Subdirección, con corte al 31/03/2021.</t>
  </si>
  <si>
    <t>Se observa seguimiento trimestral al reporte y análisis de metas e indicadores con corte al 31 de marzo de 2021</t>
  </si>
  <si>
    <t>GAG-3</t>
  </si>
  <si>
    <t>Calidad deficiente de los productos generados por la Gestión Agrológica</t>
  </si>
  <si>
    <t xml:space="preserve">1. Deficiencia en la información básica para realizar estudios agrológicos.
2. Incumplimiento de los estándares de producción de información geográfica
3. Ausencia de controles de calidad en las diferentes etapas del proceso
4. Deficiencia o inexistencia en la información básica para realizar estudios agrológicos
5. Aplicación parcial de la documentación del SGI
6. Problemas de orden público a nivel nacional que pueden afectar las actividades de campo.
</t>
  </si>
  <si>
    <r>
      <t xml:space="preserve">El Facilitador del Sistema de Gestión Integrado (SGI) o el Profesional de Control de Calidad del proyecto realiza el seguimiento al cumplimiento de la documentación del SGI, formatos y sus controles, como mínimo una vez cada dos meses, lo cual se debe hacer a través de la aplicación de listas de chequeo que permitan evaluar el cumplimiento del paso a paso para generar los productos de la Subdirección. En caso de que se encuentre una desviación o desconocimiento en el procedimiento para generar los productos por alguno de los servidores públicos, se procederá a hacer una reinducción del proceso o se cambiará de actividad. 
</t>
    </r>
    <r>
      <rPr>
        <b/>
        <sz val="9"/>
        <rFont val="Arial"/>
        <family val="2"/>
      </rPr>
      <t>Evidencia:</t>
    </r>
    <r>
      <rPr>
        <sz val="9"/>
        <rFont val="Arial"/>
        <family val="2"/>
      </rPr>
      <t xml:space="preserve"> Listas de chequeo diligenciadas, la actualización de la documentación según aplique y soportes de la reinducción o cambio de actividad (si aplica).</t>
    </r>
  </si>
  <si>
    <t>Facilitador del Sistema de Gestión Integrado (SGI) 
Profesional de Control de Calidad del proyecto</t>
  </si>
  <si>
    <t>Listas de chequeo diligenciadas, la actualización de la documentación según aplique y soportes de la reinducción o cambio de actividad (si aplica).</t>
  </si>
  <si>
    <t>Mensualmente</t>
  </si>
  <si>
    <t>Se evidencia como soporte la lista de chequeo para instalaciones y/o determinación analítica, así mismo, se observa el informe de actualización de la documentación correspondiente al primer trimestre del año 2021.</t>
  </si>
  <si>
    <r>
      <t xml:space="preserve">Los Profesionales asignados de cada proyecto o convenio en la Subdirección de Agrología, aplican los controles de calidad establecidos en el proceso de Gestión Agrológica, reportando mensualmente el estado de los proyectos o convenios, con el propósito de verificar que se cumplen todos los parámetros establecidos en cada etapa del proceso. En caso de encontrar desviaciones se regresa a la etapa anterior para su corrección o se realizan reprocesos. 
</t>
    </r>
    <r>
      <rPr>
        <b/>
        <sz val="9"/>
        <rFont val="Arial"/>
        <family val="2"/>
      </rPr>
      <t xml:space="preserve">Evidencia: </t>
    </r>
    <r>
      <rPr>
        <sz val="9"/>
        <rFont val="Arial"/>
        <family val="2"/>
      </rPr>
      <t>Reporte mensual del estado de los proyectos o convenios y/o evidencias de reprocesos según aplique.</t>
    </r>
  </si>
  <si>
    <t xml:space="preserve"> Profesionales asignados de cada proyecto o convenio en la Subdirección de Agrología</t>
  </si>
  <si>
    <t>Reporte mensual del estado de los proyectos o convenios y/o evidencias de reprocesos según aplique.</t>
  </si>
  <si>
    <t>Se realizó la aplicación de los controles de calidad establecidos en el proceso y se desarrolló los reportes del estado de los proyectos y convenios del  proceso de Gestión Agrológica.</t>
  </si>
  <si>
    <t>Para la verificación de este control se suministran los informes correspondientes a cada área de la Subdirección donde se describe el avance de las actividades a cada proyecto.</t>
  </si>
  <si>
    <t>Se observa seguimiento a la actualización de la documentación del SGI mediante la lista de chequeo en el mes de febrero de 2021</t>
  </si>
  <si>
    <t>Se observa seguimiento a los controles de calidad por parte de los profesionales asignados a cada proyecto o convenio en la Subdirección de Agrología</t>
  </si>
  <si>
    <t>GAG-4</t>
  </si>
  <si>
    <t>Pérdida de la muestra de suelos</t>
  </si>
  <si>
    <t>1. Aplicación parcial de los procedimientos y demás documentos del SGI relacionados con el manejo de la muestra en el LNS.
2. Inadecuada manipulación, almacenamiento y transporte de la muestra
3. Inadecuada rotulación de la muestra
4. Incumplimiento por parte de la empresa de mensajería en el transporte de las muestras</t>
  </si>
  <si>
    <t xml:space="preserve">1. Insatisfacción del cliente
2. Pérdida de credibilidad e imagen institucional 
3. Quejas y Reclamos
4. Incumplimiento de los productos del proceso
5. Perdida de recursos de la entidad </t>
  </si>
  <si>
    <r>
      <t xml:space="preserve">El Profesional en el GIT de Gestión de Suelos y Aplicaciones Agrológicas, cada vez que se requiera, envía las muestras de las comisiones de campo al Laboratorio Nacional de Suelos (LNS). Posteriormente, el Profesional Edafólogo de enlace realiza el control y seguimiento al comparar el formato de solicitud de muestras cliente interno con las muestras que realmente llegan al laboratorio. En caso de encontrar inconsistencias lleva a cabo el seguimiento respectivo hasta encontrar la razón del desvío de las muestras, y en caso de ser necesario solicita el envío de una nueva muestra.
</t>
    </r>
    <r>
      <rPr>
        <b/>
        <sz val="9"/>
        <rFont val="Arial"/>
        <family val="2"/>
      </rPr>
      <t xml:space="preserve">Evidencias: </t>
    </r>
    <r>
      <rPr>
        <sz val="9"/>
        <rFont val="Arial"/>
        <family val="2"/>
      </rPr>
      <t>Formato Control de envío y recepción de muestras, planillas del correo certificado y soportes del seguimiento o solicitud de una nueva muestra (si aplica).</t>
    </r>
  </si>
  <si>
    <t>Profesional en el GIT de Gestión de Suelos y Aplicaciones Agrológicas
Profesional Edafólogo</t>
  </si>
  <si>
    <t>Formato Control de envío y recepción de muestras, planillas del correo certificado y soportes del seguimiento o solicitud de una nueva muestra (si aplica).</t>
  </si>
  <si>
    <t xml:space="preserve">En el primer trimestre  no se desarrollaron comisiones a campo; por tanto no se allegaron muestras al Laboratorio Nacional de Suelos para su análisis. </t>
  </si>
  <si>
    <r>
      <t xml:space="preserve">El profesional de apoyo al SGI en el LNS una vez cada dos meses realiza el seguimiento a la aplicación de los procedimientos asociados a la manipulación, almacenamiento, preparación, transporte y codificación de las muestras en el LNS, a través de la aplicación de una lista de chequeo. En caso de encontrar desviaciones realiza una reinducción en puesto de trabajo. 
</t>
    </r>
    <r>
      <rPr>
        <b/>
        <sz val="9"/>
        <rFont val="Arial"/>
        <family val="2"/>
      </rPr>
      <t xml:space="preserve">
Evidencia:</t>
    </r>
    <r>
      <rPr>
        <sz val="9"/>
        <rFont val="Arial"/>
        <family val="2"/>
      </rPr>
      <t xml:space="preserve"> Listas de chequeo aplicadas y/o soportes de la reinducción (si aplica)</t>
    </r>
  </si>
  <si>
    <t>Profesional de apoyo al SGI en el  Laboratorio Nacional de Suelos</t>
  </si>
  <si>
    <t>Listas de chequeo aplicadas y/o soportes de la reinducción (si aplica)</t>
  </si>
  <si>
    <t>Se realizó la aplicación de una lista de chequeo con respecto a la manipulación, almacenamiento, preparación, transporte y codificación de  las muestras en el LNS para el mes de febrero.</t>
  </si>
  <si>
    <t>Se soporta el reporte de lista de chequeo para instalaciones debidamente diligenciada del día 22/02/2021.</t>
  </si>
  <si>
    <t>De acuerdo con la información del proceso, durante el primer trimestre 2021 no se recibieron muestras en el LNS para su análisis</t>
  </si>
  <si>
    <t>Se observa el seguimiento a la manipulación, almacenamiento, preparación, transporte y codificación de  las muestras en el LNS para el mes de febrero de 2021</t>
  </si>
  <si>
    <t>GAG-5</t>
  </si>
  <si>
    <t>Parcialidad en las actividades del Laboratorio Nacional de Suelos</t>
  </si>
  <si>
    <t>Sociales y culturales</t>
  </si>
  <si>
    <t>Diseño del proceso</t>
  </si>
  <si>
    <t xml:space="preserve">1. Presiones generadas por las relaciones del personal del LNS entre ellos o con sus partes interesadas.
2. Presiones financieras
3. Presiones por proveedores o clientes.
4. Clientelismo y amiguismo
</t>
  </si>
  <si>
    <t>1. Reprocesos
2. Insatisfacción del cliente
3. Pérdida de credibilidad e imagen institucional.
4. Demandas o multas 
5. Pérdida de bienes
6. Sanciones e Investigaciones</t>
  </si>
  <si>
    <r>
      <t xml:space="preserve">Cada vez que se requiera, el Coordinador del LNS verifica que la definición de  las especificaciones técnicas de los bienes y servicios a adquirir sean acordes con los requisitos generales para la selección, adquisición, inspección y evaluación de productos o servicios, con el fin de contar con un estándar que debe cumplir el bien o servicio para ser aceptado. En caso de que no estén bien definidos informa vía correo electrónico al responsable del tema para que haga su corrección. 
</t>
    </r>
    <r>
      <rPr>
        <b/>
        <sz val="9"/>
        <rFont val="Arial"/>
        <family val="2"/>
      </rPr>
      <t xml:space="preserve">Evidencias: </t>
    </r>
    <r>
      <rPr>
        <sz val="9"/>
        <rFont val="Arial"/>
        <family val="2"/>
      </rPr>
      <t>Especificaciones técnicas de los bienes y servicios aprobadas por el coordinador y correos electrónicos enviados.</t>
    </r>
  </si>
  <si>
    <t>Coordinador del LNS</t>
  </si>
  <si>
    <t>Especificaciones técnicas de los bienes y servicios aprobadas por el coordinador y correos electrónicos enviados.</t>
  </si>
  <si>
    <t>Para el primer trimestre no se realizó la definición de especificaciones técnicas de bienes y servicios a adquirir en el LNS.</t>
  </si>
  <si>
    <t>No se programó meta para este periodo del año.</t>
  </si>
  <si>
    <r>
      <t xml:space="preserve">El Profesional de apoyo al SGI en el LNS o el facilitador del SGI mensualmente verifica el cumplimiento de los lineamientos de atención de las solicitudes de acuerdo con el orden de llegada al LNS, con el fin de comprobar que se mantiene la imparcialidad. En caso de encontrar desviaciones se informa al Coordinador del GIT del LNS para realizar el análisis de las causas y determinar las acciones que deben adelantar los responsables, entre las cuales puede ser la reinducción en puesto de trabajo. 
</t>
    </r>
    <r>
      <rPr>
        <b/>
        <sz val="9"/>
        <rFont val="Arial"/>
        <family val="2"/>
      </rPr>
      <t xml:space="preserve">Evidencias: </t>
    </r>
    <r>
      <rPr>
        <sz val="9"/>
        <rFont val="Arial"/>
        <family val="2"/>
      </rPr>
      <t>Informe de seguimiento de tiempos y movimientos del Sistema de Gestión Agrológica-SIGA y/o registro de asistencia a la reinducción (si aplica)</t>
    </r>
  </si>
  <si>
    <t>Profesional de apoyo al SGI en el LNS 
Facilitador del SGI</t>
  </si>
  <si>
    <t>Informe de seguimiento de tiempos y movimientos del Sistema de Gestión Agrológica-SIGA y/o registro de asistencia a la reinducción (si aplica)</t>
  </si>
  <si>
    <t>Se observa como soporte de información el reporte de trazabilidad en le entrega de resultados en temas químicos para la Subdirección, así mismo, se verifica el archivo sobre el estado de solicitudes de análisis.</t>
  </si>
  <si>
    <t>De acuerdo con el autoseguimiento por parte del primer trimestre no se realizaron la definición de especificaciones técnicas de bienes y servicios a adquirir en el LNS.</t>
  </si>
  <si>
    <t>Se observa el seguimiento al  cumplimiento de los lineamientos de atención de las solicitudes de acuerdo con el orden de llegada al LNS</t>
  </si>
  <si>
    <t>GAG-6</t>
  </si>
  <si>
    <t>Alteración de los resultados de los productos agrológicos para beneficio propio o de un tercero</t>
  </si>
  <si>
    <t>Responsables del proceso</t>
  </si>
  <si>
    <t xml:space="preserve">1. Presencia de intereses particulares o conflicto de intereses por la destinación del uso del suelo.
2. Debilidades en los procesos de apropiación de valores institucionales
</t>
  </si>
  <si>
    <t xml:space="preserve">1. Investigaciones y sanciones a la entidad
2. Pérdida de imagen institucional
3. Pérdida de credibilidad en el instituto
4. Toma de decisiones erróneas por parte de los usuarios de la información </t>
  </si>
  <si>
    <t>Se realizó el seguimiento al cumplimiento de la documentación del SGI por medio de la aplicación de una lista de chequeo para la determinación de pH método potenciométrico en el mes de febrero y se desarrolló la actualización de información documentada en el listado maestro de documentos SGI para el proceso de Gestión Agrológica.</t>
  </si>
  <si>
    <t xml:space="preserve">Se observa la lista de chequeo para instalaciones del 25/02/2021 debidamente diligenciada del proceso PH método potenciométrico, de igual forma se verifica el informe de actualización documental del proceso Gestión Agrológica para el periodo de enero a marzo los cuales se oficializaron y publicaron en el listado maestro. </t>
  </si>
  <si>
    <t>Profesional de calidad en el LNS</t>
  </si>
  <si>
    <t xml:space="preserve">Formato de Evaluación de las cartas control </t>
  </si>
  <si>
    <t>Se verifican los formatos debidamente diligenciados sobre la evaluación trimestral de la carta de control para los procedimientos analíticos de (pW-CAL 728, Azufre disponible-CAL 728, Boro disponible-CAL 728, Hierro disponible-CAL 728, Magnesio disponible-CAL 728, Cobre disponible-CAL 728, Zinc disponible-CAL 728, pW-CAL 729, PH-CAL 729, Carbón Orgánico-CAL 729, Acidez Intercambiable-CAL 729, P Bray II-CAL 729, Textura (Arcilla)-CAL 729, Capacidad de Intercambio Catiónico-CAL 729, Socio Intercambiable-CAL 729, Calcio Intercambiable-CAL 729, Potasio Intercambiable-CAL 729).</t>
  </si>
  <si>
    <t>Se observa el seguimiento al cumplimiento de la documentación del SGI por medio de la aplicación de una lista de chequeo durante el mes de febrero de 2021</t>
  </si>
  <si>
    <t>Se observa que el proceso realizó la evaluación trimestral para las cartas control durante el primer trimestre de 2021</t>
  </si>
  <si>
    <t>GAG-7</t>
  </si>
  <si>
    <t xml:space="preserve">Pérdida de Confidencialidad, Integridad y Disponibilidad de los activos de información </t>
  </si>
  <si>
    <t>De Seguridad Digital</t>
  </si>
  <si>
    <t xml:space="preserve">Amenaza / Vulnerabilidades: 
Amenaza
- Fallas Técnica (Fallas de los equipos / Mal funcionamiento de los equipos).
Vulnerabilidad
- Hardware (Susceptibilidad a las variaciones de temperatura (o al polvo y suciedad)).
- Organización (Ausencia de procedimiento de revisión de derechos de acceso)
</t>
  </si>
  <si>
    <t>* Quejas, Tutelas o demandas, procesos jurídicos  o disciplinarios.
* Pérdida financiera y de imagen.
* Insatisfacción del cliente.</t>
  </si>
  <si>
    <t>Objetivo de Control Orientado a seguridad de la información: A.11.1.3 - Seguridad de oficinas, recintos e instalaciones
Los Coordinadores de los GITs o el profesional designado, realiza la custodia de los discos externos (Paso de información) y portátiles con la información repositorio de la Subdirección de Agrología, en un inmobiliario bajo llave, cada vez que sea requerido realiza el préstamo de equipos y diligencia la lista de chequeo facilitativo "Lista de control y entrada de salida de equipos". En caso de detectar desviaciones el control es ejecutado por la secretaria de la subdirección quien también  tiene una copia de la llave.  
Evidencia: Lista de control de entrada y salida de equipos y/o registro de asistencia.</t>
  </si>
  <si>
    <t>Coordinadores de GIT dentro dela Subdirección de Agrología</t>
  </si>
  <si>
    <t>Lista de control de entrada y salida de equipos y/o registro de asistencia.</t>
  </si>
  <si>
    <t>No se programó meta para este primer trimestre del año 2021.</t>
  </si>
  <si>
    <t>Objetivo de Control Orientado a seguridad de la información: A.9.2.5 - Revisión de los derechos de acceso de usuarios
Los profesionales designados realizan el seguimiento trimestral al control de acceso de los usuarios con roles asignados para el ingreso del SIGA y NETAPP, con el fin de verificar que solo ingresan personas autorizadas. En caso de encontrar usuarios con acceso habilitado y sin autorización, se comunica con el proceso de Gestión Informática de Soporte para que le retiren los permisos.
Evidencia:  Informe de asignación de usuarios con acceso al SIGA y NETAPP y/o solicitud y respuesta de novedades de usuarios.</t>
  </si>
  <si>
    <t>Responsable designado en la Subdirección de Agrología</t>
  </si>
  <si>
    <t>Informe de asignación de usuarios con acceso al SIGA y NETAPP y/o solicitud y respuesta de novedades de usuarios.</t>
  </si>
  <si>
    <t>Se soportan tres archivos correspondientes a las solicitudes realizadas por medio de la herramienta de GLPI, con la fecha de apertura y cierre de la solicitud, de igual manera se observa el reporte de incidencias del primer trimestre con su respectivo estado para cada incidencia colocada, por otro lado, se verifica el informe de seguimiento de los usuarios SIGA, con la respectiva modificación realizada y el informe de asignación de usuarios con acceso a la herramienta NETAPP con su respectivo rol a corte del 31/03/2021.</t>
  </si>
  <si>
    <t>Objetivo de Control Orientado a seguridad de la información: A.8.1.3 -  Uso aceptable de los activos
Los profesionales designados realizan la validación, depuración y migración de la información agrológica a la NETAPP cuando sea necesario, por medio de la revisión de la información almacenada en los diferentes dispositivos de almacenamiento de la Subdirección de Agrología para dejar las versiones finales y garantizar su adecuado almacenamiento. En caso que no se logre realizar la depuración o migración de la información se comunica con el proceso de Gestión Informática y de Soporte para solucionar el problema y poder continuar con el proceso.
Evidencia: Informe de migración de la información a la NETAPP.</t>
  </si>
  <si>
    <t>Responsable designado en el GIT Gestión Agrológica</t>
  </si>
  <si>
    <t>Informe de migración de la información a la NETAPP.</t>
  </si>
  <si>
    <t>Se realizó la validación, migración y cargue de la información agrológica a la NETAPP.</t>
  </si>
  <si>
    <t>Se evidencian los correos electrónicos donde se hace entrega de información la cual se encuentra disponible en la ruta Netapp, así mismo se observa como soporte el informe (Reporte Netapp) del primer trimestre del año 2021.</t>
  </si>
  <si>
    <t>Objetivo de Control Orientado a seguridad de la información: A.11.2.4 -  Mantenimiento de equipos
El profesional de metrología mensualmente realiza el seguimiento a la ejecución de los servicios de mantenimiento y calibración de los equipos del Laboratorio Nacional de Suelos de acuerdo al cronograma de mantenimiento, calibración y verificación de equipos, con el fin de verificar su cumplimiento. En caso de que no se estén realizando de forma oportuna se comunica con el coordinador del LNS y el Responsable del SGI  para gestionar su ejecución lo  más pronto posible.
Evidencia: Informe del mantenimiento, calibración y verificación de equipos y/o certificados de calibración y/o mantenimiento.</t>
  </si>
  <si>
    <t>Profesional de metrología</t>
  </si>
  <si>
    <t>Informe del mantenimiento, calibración y verificación de equipos y/o certificados de calibración y/o mantenimiento.</t>
  </si>
  <si>
    <t>Se realizó el seguimiento a la ejecución de servicios de mantenimiento, calibración y verificación de los equipos para los meses de enero, febrero y marzo.</t>
  </si>
  <si>
    <t>Se observa como soporte el informe trimestral de mantenimiento, calibraciones y verificaciones de los equipos e instrumentos del Laboratorio Nacional de Suelos, donde se informa que para los meses de enero, febrero y marzo no se desarrollaron actividades de mantenimiento y calibración de equipos, pero si la verificación periódica según el cronograma de actividades.</t>
  </si>
  <si>
    <t>(Estudios e Investigaciones, Cartografía temática Escala 1:100.000, Escala 1:25.000 O 1:10.000, Aplicaciones agrológicas, Levantamientos de suelos, Análisis de laboratorio (Aplicativo SIGA))</t>
  </si>
  <si>
    <t>De acuerdo con la información del proceso, para el primer trimestre de 2021 no se prestaron equipos</t>
  </si>
  <si>
    <t>Se observa que desde la Subdirección de Agrología  realizan el seguimiento trimestral al control de acceso de los usuarios con roles asignados para el ingreso del SIGA y NETAPP</t>
  </si>
  <si>
    <t>Se observa que se realizó el seguimiento a la validación, migración y cargue de la información agrológica a la NETAPP durante el primer trimestre de 2021 en la Subdirección de Agrología</t>
  </si>
  <si>
    <t xml:space="preserve">Se observa que durante el primer trimestre de 2021, la Subdirección de Agrología realizó el seguimiento a la ejecución de servicios de mantenimiento, calibración y verificación de los equipos </t>
  </si>
  <si>
    <t>Gestión Cartográfica</t>
  </si>
  <si>
    <t>Información cartográfica generada o actualizada a diferentes  resoluciones de 13,5 millones de ha del país.</t>
  </si>
  <si>
    <t>Generación de productos cartográficos, geográficos y geodésicos, a partir de la  implementación de instrumentos efectivos de gestión, estandarización, producción y validación.</t>
  </si>
  <si>
    <t>Generar o actualizar productos cartográficos con cubrimiento del área del territorio continental del país (escalas 1:5.000, 1:10.000, y/o 1:25.000) .</t>
  </si>
  <si>
    <t>Base de datos geográfica</t>
  </si>
  <si>
    <t xml:space="preserve">GIT  Producción Cartográfica </t>
  </si>
  <si>
    <t>Área geográfica (ha) con cartografía básica</t>
  </si>
  <si>
    <t>Durante el primer trimestre se generaron 164.505 ha de productos cartográficos del área rural correspondiente a los municipios de Cáceres, Villavicencio, Planadas, La Plata y Fuente de Oro</t>
  </si>
  <si>
    <t>Avance y evidencias acordes</t>
  </si>
  <si>
    <t>Se presentan 3 planos correspondientes a los departamentos del Meta y Tolima a escala 1:10.000 y 1:5.000, pero se evidencia que no se cumplió con la meta programada para el primer trimestre.</t>
  </si>
  <si>
    <t>Generar productos cartográficos con cubrimiento de del área urbana del territorio continental del país (escalas 1:2.000) .</t>
  </si>
  <si>
    <t>Durante el primer trimestre se generaron 2.726ha de productos cartográficos del área urbana correspondientes a los municipios de Villavicencio y Fuente de Oro.</t>
  </si>
  <si>
    <t>Evidencias y avance acordes</t>
  </si>
  <si>
    <t>Se evidencia el producto cartográfico correspondiente a la Cabecera municipal de Fuente de Oro (Depto. Meta) a escala 1:5.000 con un área de cubrimiento de 157 ha. Tener en cuenta para el próximo reporte la escala de la actividad debe corresponde a 1:2.000</t>
  </si>
  <si>
    <t>Generar el modelo digital de elevación de 12 m correspondiente a municipios priorizados e integrarlo en el modelo digital de elevación mundial.</t>
  </si>
  <si>
    <t>Durante el primer trimestre se generaron 377.440ha correspondientes a Modelos Digitales de elevación de los municipios de Zaragoza, Remedios, Anorí, Amalfi  (Antioquia), Cumaribo (Vichada) y Puerto Gaitán (Meta)</t>
  </si>
  <si>
    <t>Para este trimestre se evidencia un avance en el convenio TREx 2021, donde se realizó un avance por Geoceldas de los municipios de Cumaribo, Puerto Gaitán, Zaragoza, Remedios, Anorí y Amalfi, para un total de 377.440 ha. Sin embargo se observa que no se alcanzó a cumplir con la meta programada para este trimestre.</t>
  </si>
  <si>
    <t>Generar mosaicos de ortoimágenes gestionadas, con exactitud posicional para escalas máximo 1:25.000.</t>
  </si>
  <si>
    <t>Se gestionaron 1.301.685 ha de imágenes con la Fuerzas Militares, las cuales serán evaluadas para viabilizar la generación de mosaicos con las características requeridas</t>
  </si>
  <si>
    <t>Se evidencia que para este trimestre se gestionaron las imágenes correspondientes a los municipios de: Arauquita, Sardinata, Carmen de Bolívar, Tumaco y un área de 426023 ha correspondientes a los páramos CAR.</t>
  </si>
  <si>
    <t>Capturar y/o gestionar imágenes del área del territorio continental del país e incorporarlas en el Banco Nacional de Imágenes, a escalas y temporalidad requerida para fines catastrales</t>
  </si>
  <si>
    <t>Base de datos de imágenes</t>
  </si>
  <si>
    <t>GIT  Producción Cartográfica y GIT  Administración de la información</t>
  </si>
  <si>
    <t>Área geográfica (ha) con cubrimiento de imágenes</t>
  </si>
  <si>
    <t>Durante el primer trimestre se capturaron y/o gestionarion 14.078.04 ha con dron y 1.301.685 con la Fuerzas Militares, para un total del 1.315.763.04</t>
  </si>
  <si>
    <t>El GIT proporciona como insumos soportes los productos cartográficos correspondientes a la gestión de imágenes de los municipios de Arauquita, Sardinata, Carmen de Bolívar, de igual manera se evidencian la toma aerofotográfica de la cabecera municipal del municipio de Valencia, Popayán y de las zonas faltantes del proyecto Quebrada Yaguilga.  Por otro se reportan los informes correspondientes a los meses de enero y febrero donde se describe la captura de imágenes de cabeceras municipales y la recopilación de imágenes provenientes de otras entidades.</t>
  </si>
  <si>
    <t>Mantener actualizado los mapas del país haciendo uso de los insumos existentes.</t>
  </si>
  <si>
    <t>Mapas</t>
  </si>
  <si>
    <t>Mapas disponibles</t>
  </si>
  <si>
    <t>Durante el primer trimestre se generó y publicó uno de los mapas en formato vector tile.  Ver la siguiente ruta:_x000D_
https://tiles.arcgis.com/tiles/RVvWzU3lgJISqdke/arcgis/rest/services/VTPK05KGeoCartoIGAC/VectorTileServer?f=jsapi&amp;cacheKey=b260969bdcdc6138</t>
  </si>
  <si>
    <t xml:space="preserve">Evidencia acorde con el avance </t>
  </si>
  <si>
    <t>Se evidencia que se tienen en funcionamiento los servicios GeoCartoIGAC y VTPK05KGeoCartoIGAC, donde se encuentran dispuestos los productos cartográficos del país.</t>
  </si>
  <si>
    <t>Información cartográfica producida por terceros, oficializada de 25.5 millones de ha del país.</t>
  </si>
  <si>
    <t>Fortalecer al IGAC como máxima autoridad reguladora en los temas de su competencia</t>
  </si>
  <si>
    <t>Máxima autoridad reguladora</t>
  </si>
  <si>
    <t>Ajustar, formalizar y publicar resolución para la validación y oficialización de productos cartográficos generada por terceros.</t>
  </si>
  <si>
    <t>Acto administrativo y actas de reunión</t>
  </si>
  <si>
    <t>GIT  Modernización, Evaluación y Seguimiento de Productos Geodésicos, Geográficos y Cartográficos</t>
  </si>
  <si>
    <t xml:space="preserve">Información cartográfica producida por terceros, oficializada </t>
  </si>
  <si>
    <t>Durante el primer trimestre, se elaboró la versión preliminar de la resolución de validación de productos cartográficos</t>
  </si>
  <si>
    <t xml:space="preserve">Avance y evidencia acordes </t>
  </si>
  <si>
    <t>Se presenta un documento borrador sobre la Resolución “Por la cual se reglamenta la validación y oficialización de productos cartográficos”. Se avala el avance a esta actividad. Sin embargo no se programó meta para este trimestre.</t>
  </si>
  <si>
    <t>Oficializar e integrar la información cartográfica producida por terceros, de acuerdo con la demanda y entrega de productos programadas en el marco de los contratos (urbano y rural).</t>
  </si>
  <si>
    <t>Bases de datos, Informes de validación, actas de oficialización</t>
  </si>
  <si>
    <t>Durante el primer trimestre, se realizó validación en primera inspección de ortofotos y Modelos Digitales de Terreno de 13.462 ha, correspondientes a los municipios de La Virginia y Pereira-Dosquebradas para su incorporación en la base de datos oficial. Adicionalmente, se validó en primera inspección 6.500.000 ha en modelos digitales de terreno de 10 metros. Estos productos a la fecha no han sido aprobados.</t>
  </si>
  <si>
    <t>Evidencia y avance acordes</t>
  </si>
  <si>
    <t>Se presenta el producto cartográfico del departamento de Risaralda, correspondiente a los municipios de La Virginia y Pereira – Dosquebradas. Sin embargo se valida el avance pero se aclara que aún no se han aprobados los productos.</t>
  </si>
  <si>
    <t>Automatizar procesos de validación de productos de ortoimágenes y generar nueva versión de bases de datos cartográficas, así como realizar su documentación.</t>
  </si>
  <si>
    <t>Scripts y documentos técnicos</t>
  </si>
  <si>
    <t>Subdirección de Geografía y Cartografía</t>
  </si>
  <si>
    <t>Durante el primer trimestre, avance se generó algoritmo para la validación de ortoimágenes. Este además de validar elementos de calidad propios del producto, captura automáticamente campos para el reporte final y mejora la obtención del área omitida. Así mismo, se ajustó el algoritmo para la validación de las bases de datos vectoriales, permitiendo su relación con los puntos de comprobación y la generación de los marcos de control de acuerdo con la extensión y escala. Adicionalmente, se dispuso servicio para la validación de metadatos geográficos conforme a la normatividad vigente https://serviciosgeovisor.igac.gov.co:8080/Geovisor/#/ (validador Servicio de validación de ISO19139 (Metadata))</t>
  </si>
  <si>
    <t>Avance y evidencia acordes</t>
  </si>
  <si>
    <t>Se realiza la verificación del avance de esta actividad con dos archivos en excel, en el primero se describe el reporte de validación de la ortoimagen donde se realiza una revisión de control de calidad para el cumplimiento en las especificaciones de la imagen aprobado por la Subdirección, y el segundo hace referencia a la estructura e integridad de la imagen donde se reporta (La resolución espacial, espectral, radiométrica, el sistema de referencia, entre otros).</t>
  </si>
  <si>
    <t>Ajustar, formalizar y publicar resolución para la adopción del Plan Nacional de Cartografía.</t>
  </si>
  <si>
    <t>Informes, actas de reunión</t>
  </si>
  <si>
    <t>Durante el primer trimestre, se inició la revisión del Plan Nacional de Cartografía Básica Oficial de Colombia 2021-2025, como insumo para la resolución</t>
  </si>
  <si>
    <t>Para el avance a esta actividad de soporta con correos del año 2020 y el 2021, donde se hace envío de información sobre el seguimiento realizado al Plan Nacional de Cartografía en las reuniones realizadas con el equipo técnico de la Subdirección de Geografía y Cartografía.</t>
  </si>
  <si>
    <t xml:space="preserve">3 Servicios de Información Geográfica, geodesica y cartográfica </t>
  </si>
  <si>
    <t xml:space="preserve">Maximizar la disposición y uso de la información generada </t>
  </si>
  <si>
    <t>Integración y disposición de la información geográfica nacional a través de Colombia en Mapas como portal único de información geográfica nacional</t>
  </si>
  <si>
    <t>Gestionar y controlar las solicitudes de información cartográfica, geodésica y geográfica, de conformidad con las licencias de uso definidas.</t>
  </si>
  <si>
    <t>Reportes y estadísticas</t>
  </si>
  <si>
    <t>GIT Administración de información geográfica, cartográfica y geodésica</t>
  </si>
  <si>
    <t>Solicitudes atendidas</t>
  </si>
  <si>
    <t>Eficiencia</t>
  </si>
  <si>
    <t>Durante el primer trimestre se atendieron 94 solicitudes de información cartográfica, geodésica y geográfica, correspondientes a 3224 productos</t>
  </si>
  <si>
    <t xml:space="preserve">Evidencia y avance acordes. </t>
  </si>
  <si>
    <t>Se soporta con archivo donde se describen las solicitudes de información realizadas desde el 01/01/21 al 31/03/21, donde se informa que se recibieron 120 solicitudes de las cuales fueron entregadas 94, con un número total de productos entregados de 3.224 entre (Aerofotografías, imágenes BNI, mapas topográficos, modelos digitales de terreno, entre otros).  Por lo anterior de valida el cumplimiento de avance por parte de la OCI.</t>
  </si>
  <si>
    <t>Organizar , catalogar y disponer los productos cartográficos, geográficos y geodésicos para su migración al Sistema único de información geográfica, cartográfica y geodésica</t>
  </si>
  <si>
    <t>Bases de datos y Sistema Sistema único de información geográfica, cartográfica y geodésica</t>
  </si>
  <si>
    <t>Productos disponibles</t>
  </si>
  <si>
    <t>Durante el  primer trimestre, se organizaron y catalogaron 9.216.111,96 ha de productos cartográficos,  de los cuales se dispusieron 304.077,27ha del área total de 26 servicios. Así mismo, se avanzó en la organización, catalogación y disposición de las planchas cartográficas a través de Colombia en Mapas.</t>
  </si>
  <si>
    <t>Se soporte esta actividad con el producto cartográfico donde se demarcan las áreas correspondientes a la cartografía vectorial y las ortoimágenes en una zona de los departamentos colombianos. Aunque no se logró cumplir con la meta programada se valida la actividad ya que se organizaron y catalogaron 9.216.111,96 ha de productos cartográficos.</t>
  </si>
  <si>
    <t xml:space="preserve">Preservar y disponer el archivo histórico de rollos de negativos de pelicula de fotografía áerea </t>
  </si>
  <si>
    <t>Base de datos</t>
  </si>
  <si>
    <t>Durante el primer trimestre se gestionó la contratación para el desarrollo de esta actividad</t>
  </si>
  <si>
    <t>Se presenta el reporte presupuestal de “Adquisición de Bienes y Servicios - Servicio de Información Geográfica, Geodésica y Cartográfica - Levantamiento, Generación y Actualización de La Red Geodésica y La Cartografía Básica a Nivel Nacional”, de igual manera se observa el contrato firmado con la persona que va apoyar el proceso de escaneo fotogramétrico de rollos de aerofotografías análogas y compresión de imágenes. No se ejecutó la meta programada pero se avanzó en la contratación, por lo anterior se valida el avance para el trimestre.</t>
  </si>
  <si>
    <t>Generar el mapa 3D de Colombia.</t>
  </si>
  <si>
    <t>Base de datos y archivo de representación</t>
  </si>
  <si>
    <t>Subdirección de Geografía y Cartografía /(Oficina Difusión y Mercadeo)</t>
  </si>
  <si>
    <t>En el primer trimestre, se avanzó en la generación de la nueva versión del mapa 3D de Colombia.</t>
  </si>
  <si>
    <t xml:space="preserve">Avance y evidencia acorde. </t>
  </si>
  <si>
    <t>Para esta actividad se evidencia como insumo por parte del área respectiva el Mapa de la República de Colomba a escala 1:2’500.000.</t>
  </si>
  <si>
    <t>Generar los documentos de diagnósticos de información cartográfica y geodésica de los municipios priorizados y/o requeridos.</t>
  </si>
  <si>
    <t>Documentos de diagnósticos.</t>
  </si>
  <si>
    <t>Durante el primer trimestre, se generaron 15 documentos de  diagnósticos correspondientes a los municipios de San Marcos, Armenia, Sesquilé, Villamaria, Sabaneta, Albania, Santa Rosa de Cabal, Zipaquirá, Región Magdalena, Arauquita, El Guamo, Córdoba, Rioblanco, Mirití y el último corresponde a los municipios de Galapa, Malambo, Puerto Colombia, pertenecientes al municipio de Antioquia.</t>
  </si>
  <si>
    <t>Se soporta como insumo los documentos Diagnósticos de Insumos Cartográficos y Geodésicos de la Región Magdalena sobre (Proyecto de Técnicas Almacenamiento Recuperación de Acuíferos Producción Sostenible Banano), del Departamento de Cundinamarca (Zipaquirá, Sesquilé), del Departamento de Risaralda (Santa Rosa de Cabal), Departamento de La Guajira (Albania), Departamento Quindío (Armenia), Departamento Sucre (San Marcos), Departamento Tolima (Guamo, Rioblanco), Departamento Arauca (Arauquita), Departamento de Bolívar (Córdoba), Departamento de Antioquia (Sabaneta), Departamento de Caldas (Villamaría) y el documento diagnóstico de información cartográfica y geodésica de AMB (Municipios de Galapa, Puerto Colombia y Malambo).</t>
  </si>
  <si>
    <t>Configurar y disponer aplicaciones temáticas para usuarios, de acuerdo con la disponibilidad de archivos digitales</t>
  </si>
  <si>
    <t>URLs de aplicaciones y bases de datos</t>
  </si>
  <si>
    <t xml:space="preserve">GIT Administración de información geográfica, cartográfica y geodésica / GIT  Estudios Geográficos y Ordenamiento Territorial </t>
  </si>
  <si>
    <t>Aplicaciones temáticas disponibles</t>
  </si>
  <si>
    <t>Se realizó la exploración y búsqueda de archivos digitales para su estructuración y disposición de aplicaciones temáticas</t>
  </si>
  <si>
    <t>Se observa documento con la estructura de las carpetas donde se dispone la información digital de cada uno de los productos cartográficos según la temática.  Por lo anterior se valida avance de esta actividad para este trimestre.</t>
  </si>
  <si>
    <t>Implementar servicios transaccionales en Colombia en Mapas que permitan la generación de certificaciones y demás productos.</t>
  </si>
  <si>
    <t>Código fuente y documento de requerimientos</t>
  </si>
  <si>
    <t>Servicios</t>
  </si>
  <si>
    <t>Durante el primer trimestre, se implementó en ambiente de pruebas el servicio para la generación de certificaciones de localización en Colombia en Mapas: http://igac.azurewebsites.net/#. Así mismo, se avanzó en la indexación en Google de los productos disponibles en Colombia en Mapas (SEO).</t>
  </si>
  <si>
    <t>Se observan dos pantallazos del Atlas virtual de Colombia en Mapas donde se permite realizar la búsqueda de la información por medio del filtro del municipio deseado, así mismo la búsqueda por temática.  Pero se observa que no de cumplió con la meta programada para el trimestre.</t>
  </si>
  <si>
    <t>Implementar políticas y acciones enfocadas en el fortalecimiento institucional y la arquitectura de procesos como pilar estratégico del Institucional</t>
  </si>
  <si>
    <t>Actualizar la información documentada vigente del proceso</t>
  </si>
  <si>
    <t>Evidencias de la actualización de los documentos</t>
  </si>
  <si>
    <t xml:space="preserve">Información documentada vigente del proceso </t>
  </si>
  <si>
    <t>Durante el primer trimestre se realizó la entrega de documentos que soportan el proceso de gestión cartográfica a la Oficina Aseora de Planeación para revisión y oficialización, así:  enero 19/2021, 41 documentos y en marzo, 10 documentos.</t>
  </si>
  <si>
    <t>Evidencias y avances acorde</t>
  </si>
  <si>
    <t>Se evidencian archivos donde el área responsable solicita a la Oficina Asesora de Planeación – OAP, la creación, actualización y derogación de documentos del SGI a corte 31/03/2021…Así mismo los correos electrónicos de fecha 19/01/2021 y 31/03/2021 donde se describen los documentos.</t>
  </si>
  <si>
    <t xml:space="preserve">Revisar y actualizar el mapa de riesgo del proceso de acuerdo a la política de riesgo aprobada. </t>
  </si>
  <si>
    <t>Evidencias del seguimiento a los controles de los riesgos</t>
  </si>
  <si>
    <t>Mapa de Riesgos actualizado</t>
  </si>
  <si>
    <t>Durante el primer trimestre, se realizó seguimiento al cumplimiento de los controles de los riesgos a través de la herramienta PLANNER.</t>
  </si>
  <si>
    <t xml:space="preserve">Se soporta el correo electrónico del 03/03/2021, donde se hace entrega de los reportes del Seguimiento a los Controles de los Riesgos a la respectiva área, así mismo se soporta el archivo en excel donde se evidencia el seguimiento y actualización a la matriz del mapa de riesgos. </t>
  </si>
  <si>
    <t>Esta actividad se programó a partir del cuarto trimestre.</t>
  </si>
  <si>
    <t>No tiene meta programada</t>
  </si>
  <si>
    <t>Durante el primer trimestre se atendió 1 requerimiento de la Oficina Asesora de Plaenación sobre las respuestas a 22 preguntas específicas de FURAG, las cuales se entregaron oportunamente y las evidencias respectivas.</t>
  </si>
  <si>
    <t>Se evidencia archivo en excel donde se responden las preguntas por parte de la Subdirección de Geografía y Cartografía realizadas por medio del Formulario Único Reporte de Avance de la Gestión – FURAG. A pesar que no se programó meta para este trimestre se evidencia que se avanzó.</t>
  </si>
  <si>
    <t>Oficina Difusión y Mercadeo</t>
  </si>
  <si>
    <t>Durenate el primer trimestre del año, no se presentarion casos de Porducto No Conforme.</t>
  </si>
  <si>
    <t>No se presentaron casos de producto no conforme</t>
  </si>
  <si>
    <t>Se reporta por parte del área correspondiente que para el primer trimestre del año no se encontraron productos NO Conformes en el proceso de certificados de punto señalado por el usuario.</t>
  </si>
  <si>
    <t>GCA-1</t>
  </si>
  <si>
    <t>Incumplimiento de las especificaciones y estándares de producción cartográfica</t>
  </si>
  <si>
    <t>De Cumplimiento</t>
  </si>
  <si>
    <t xml:space="preserve">
1. Alta rotación de personal que genera pérdida de recurso humano con conocimiento y experticia en los procesos.
2. Desconocimiento por parte del equipo técnico de las especificaciones y estándares de producción o del marco de la infraestructura de datos espaciales ICDE
3. Insuficiente comunicación y socialización de los procesos cartográficos y metodologías de trabajo.
4. Falta de verificación del cumplimiento de normatividad vigente, estándares o especificaciones técnicas durante las diferentes etapas del proceso de producción de información cartográfica básica
5. Daño de los equipos tecnológicos especializados para la producción cartográfica.
6. Falta o insuficiente mantenimiento y/o calibración de equipos de oficina y de campo (topográficos y estaciones de trabajo)
7. Fallas u obsolescencia de la cámara aérea digital
8. Insuficiente software licenciado.
9. Los datos recopilados durante los trabajos realizados en campo, en algunas ocasiones no cumplen las especificaciones técnicas.
10. Inadecuada capacidad de la infraestructura tecnológica para la producción cartográfica
11. Revisión de los productos cartográficos sin la metodología adecuada para determinar el cumplimiento de los estándares o especificaciones técnicas
12. Débil revisión de la aplicación de los lineamientos de la ICDE durante el proceso de producción cartográfica.</t>
  </si>
  <si>
    <t>1. Deslegitimización y poca confiabilidad en la información y los productos producidos por el instituto
2. Incurrencia en reprocesos, afectando el cumplimiento de los cronogramas establecidos.
3. Pérdida de recursos económicos de la entidad territorial que contrató la elaboración de los productos cartográficos
4. Afectación en la mala planeación y ordenamiento del territorio, incurriendo en decisiones erróneas por parte de los entes territoriales.
5. Demandas contra el IGAC de parte de la entidad con la que se tiene el convenio</t>
  </si>
  <si>
    <r>
      <t xml:space="preserve">Antes y después de la comisión, el Coordinador del GIT de Producción Cartográfica o Funcionario asignado a comisión de campo, realiza verificación de equipos para control terrestre y clasificación de campo para realizar el trabajo asignado llevando a cabo pruebas de funcionamiento. En caso de encontrar fallas en los equipos, los reporta al responsable del almacén para que actualice el listado sobre el estado operativo de los equipos y se programe su revisión y mantenimiento respectivo.
</t>
    </r>
    <r>
      <rPr>
        <b/>
        <sz val="9"/>
        <rFont val="Arial"/>
        <family val="2"/>
      </rPr>
      <t xml:space="preserve">
Evidencia:</t>
    </r>
    <r>
      <rPr>
        <sz val="9"/>
        <rFont val="Arial"/>
        <family val="2"/>
      </rPr>
      <t xml:space="preserve"> Formato con el registro de Verificación de equipos e instrumentos auxiliares geodésicos y topográficos.</t>
    </r>
  </si>
  <si>
    <t xml:space="preserve">Coordinador del GIT de Producción Cartográfica o Funcionario asignado a comisión de campo </t>
  </si>
  <si>
    <t>Formato con el registro de verificación de los equipos.</t>
  </si>
  <si>
    <t>Se adjuntan evidencias correspondientes al cargue de formatos de verificación de equipos geodésicos y topográficos, correspondientes a tres meses: enero, febrero y marzo del año 2021.</t>
  </si>
  <si>
    <t>Se evidencian varios formatos de registros sobre la verificación de equipos e instrumentos auxiliares geodésicos y topográficos a los siguientes equipos (Leica viva AS10/GS10, Magna Eco, GRAVÍMETRO ANÁLOGO L &amp; R G-46 Y GNSS).</t>
  </si>
  <si>
    <r>
      <t xml:space="preserve">En cada etapa de elaboración del producto cartográfico, el Coordinador del GIT de Producción Cartográfica o el Funcionario asignado que recibe el producto, verifica el cumplimiento de especificaciones y estándares de producción de la etapa anterior, registrando las observaciones en los formatos de listas de chequeo o de aseguramiento de la calidad. En caso de encontrar algún incumplimiento, informa al Profesional asignado por el Coordinador del GIT de Producción Cartográfica para que se tomen las acciones pertinentes. 
</t>
    </r>
    <r>
      <rPr>
        <b/>
        <sz val="9"/>
        <rFont val="Arial"/>
        <family val="2"/>
      </rPr>
      <t xml:space="preserve">Evidencias: </t>
    </r>
    <r>
      <rPr>
        <sz val="9"/>
        <rFont val="Arial"/>
        <family val="2"/>
      </rPr>
      <t>Formatos de listas de chequeo o de aseguramiento de la calidad</t>
    </r>
  </si>
  <si>
    <t>Coordinador del GIT de Producción Cartográfica o Funcionario asignado</t>
  </si>
  <si>
    <t>Formatos de listas de chequeo o de aseguramiento de la calidad</t>
  </si>
  <si>
    <t>Débil</t>
  </si>
  <si>
    <t>Se adjuntan (muestras)  las listas de chequeo realizadas a tres proyectos, durante el primer trimestre del año.</t>
  </si>
  <si>
    <t>Se evidencian como insumos cuatro (4), archivos de Lista de chequeo edición y estructuración base de datos con nomenclatura de Villavicencio, Fuente de Oro – P20, la plancha 365ID3 del municipio La Plata y la plancha 208IVD3 del Municipio de El Tablazo)</t>
  </si>
  <si>
    <t xml:space="preserve"> Informe de aprobación o rechazo del producto cartográfico</t>
  </si>
  <si>
    <t>Se adjuntan las evidencias (muestra) de la validación de productos cartográficos realizadas en el primer trimestres 2021, todas ellas soportadas en el cumplimiento de especificaciones resoluciones 471 y 529 de 2020</t>
  </si>
  <si>
    <t>Las evidencias adjuntas corresponden al control y al período al que se realiza seguimiento</t>
  </si>
  <si>
    <t>En las evidencias se observan los registros de listas de chequeo de bases de datos con nombre en nomenclatura para los proyectos de Villavicencio, Fuente de oro, La Plata (Huila) y El Tablazo lo cual corresponde al control y el periodo analiza al que se le realiza seguimiento</t>
  </si>
  <si>
    <t xml:space="preserve">Las evidencias muestran los resultados de validación a los ortofotomosaicos y modelos digitales de los municipios de la Virginia y Dos Quebradas (Risaralda), validación del DTM resultado del contrato 24118 de 2020, orto foto mosaico base de datos cartográficos  del municipio de la fuente de oro modelo digital de terreno de María la baja. Con lo cual se evidencia cumplimiento al control establecido en el periodo correspondiente al primer trimestre del año </t>
  </si>
  <si>
    <t>GCA-2</t>
  </si>
  <si>
    <t>Incumplimiento de los tiempos programados para la atención de requerimientos de usuarios internos y externos en la producción, actualización y disposición de información cartográfica básica</t>
  </si>
  <si>
    <t>1. Orden público que limita el acceso a las zonas en el trabajo en campo.
2. Condiciones climatológicas adversas.
3. Eventos externos que impiden realizar la producción o actualización de la información cartográfica.
4. Fallas en los equipos usados
5. Planeación inadecuada
6. Demoras en la actualización de software y hardware 
7. Insuficiente software licenciado.
8. Demoras en los procesos de contratación de personal.
9. Problemas en la consecución de insumos para la producción cartográfica</t>
  </si>
  <si>
    <t>1. Mala imagen para el IGAC
2. Insatisfacción de los usuarios internos y externos
3. Demandas contra el IGAC de parte de la entidad con la que se tiene el convenio
4. Impacta la ejecución de varios procesos de la Entidad
5. Atraso en los procesos de los usuarios externos que requieren los productos generados por este proceso</t>
  </si>
  <si>
    <r>
      <t xml:space="preserve">El funcionario o contratista del GIT de Producción Cartográfica asignado a una comisión para realizar el trabajo de control terrestre o clasificación de campo, verifica las condiciones de orden público en la zona de trabajo, comunicándose con las autoridades civiles y militares del lugar, y gestiona los permisos o autorizaciones con esas autoridades. En caso de no obtener los permisos se reporta al  profesional encargado del GIT de Producción Cartográfica para posponer la comisión de campo hasta que las condiciones de seguridad sean las adecuadas, solicitando prórrogas con los usuarios externos
</t>
    </r>
    <r>
      <rPr>
        <b/>
        <sz val="9"/>
        <rFont val="Arial"/>
        <family val="2"/>
      </rPr>
      <t>Evidencia:</t>
    </r>
    <r>
      <rPr>
        <sz val="9"/>
        <rFont val="Arial"/>
        <family val="2"/>
      </rPr>
      <t xml:space="preserve"> Correos electrónicos remitidos a las autoridades civiles y militares del lugar, documentos de autoridades civiles y militares (cuando aplique) y/o prórrogas al contrato (cuando aplique).</t>
    </r>
  </si>
  <si>
    <t xml:space="preserve">Funcionario o contratista del GIT de Producción Cartográfica </t>
  </si>
  <si>
    <t>Correos electrónicos remitidos a las autoridades civiles y militares del lugar, documentos de autoridades civiles y militares (cuando aplique) y/o prórrogas al contrato (cuando aplique).</t>
  </si>
  <si>
    <t>Correctivo</t>
  </si>
  <si>
    <t>Evidencias del mes de enero, febrero y marzo (3 meses), en referencia a las comunicaciones dirigidas a las autoridades civiles y militares para el desarrollo de comisiones de campo en los diferentes municipios del pais ...</t>
  </si>
  <si>
    <t>Para la validación de este control el área respectiva suministró cada uno de los memorandos enviados a los municipios donde se adelantan trabajos sobre Fotocontrol para Cartografía Básica, solicitando el acompañamiento y la autorización de ingreso a los funcionarios del IGAC para el normal desarrollo de los trabajos de campo. Se valida el avance.</t>
  </si>
  <si>
    <r>
      <t xml:space="preserve">El Coordinador del GIT de Producción Cartográfica realiza seguimiento y control periódico a los cronogramas de trabajo y estándares de producción, indagando con los líderes de las etapas del proceso de producción a través de mesas de trabajo, los inconvenientes presentados o retrasos en las actividades. En caso de identificarse retrasos en la programación se definen los correctivos que se deben tomar para cumplir con la meta. 
</t>
    </r>
    <r>
      <rPr>
        <b/>
        <sz val="9"/>
        <rFont val="Arial"/>
        <family val="2"/>
      </rPr>
      <t xml:space="preserve">Evidencia: </t>
    </r>
    <r>
      <rPr>
        <sz val="9"/>
        <rFont val="Arial"/>
        <family val="2"/>
      </rPr>
      <t xml:space="preserve">Actas de reunión, correos electrónicos, grabaciones de reunión u otro material soporte de las mesas de trabajo realizadas. </t>
    </r>
  </si>
  <si>
    <t>Coordinador del GIT de Producción Cartográfica</t>
  </si>
  <si>
    <t xml:space="preserve">Actas de reunión, correos electrónicos, grabaciones de reunión u otro material soporte de las mesas de trabajo realizadas. </t>
  </si>
  <si>
    <t>Para esta actividad se soportan las actas correspondientes a las reuniones realizadas cada 15 días con el fin de realizar un seguimiento a los avances de cada grupo, así mismo se soportan los listados de asistencias de cada reunión.  Por lo anterior se valida el avance.</t>
  </si>
  <si>
    <t>Con una muestra de 37 oficios dirigidos a diferentes autoridades, se observa el cumplimiento del control planteado</t>
  </si>
  <si>
    <t xml:space="preserve">Con las actas de reunión registros de asistencia y correo electrónico se evidencia el cumplimiento del control a este riesgo en el primer trimestre de 2021 </t>
  </si>
  <si>
    <t>GCA-3</t>
  </si>
  <si>
    <t>Recibir dádivas para alterar u omitir información en las diferentes etapas del proceso de producción cartográfica básica para beneficio propio o de un particular.</t>
  </si>
  <si>
    <t>1. Falta de verificación del cumplimiento de normatividad vigente, estándares o especificaciones técnicas durante las diferentes etapas del proceso de producción de información cartográfica básica.
2. Falta de apropiación de valores éticos 
3. Falta de control en el manejo de la información
4. Acceso no autorizado a recursos tecnológicos y sistemas de información del proceso cartográfico
5. Tráfico de influencias y/o amiguismos</t>
  </si>
  <si>
    <t>1. Perjuicio en la imagen institucional y pérdida de credibilidad en el IGAC
2. Sanciones disciplinarias
3. Demandas y procesos legales en contra del Instituto
4. Sanciones fiscales o indemnizaciones pagadas por la Entidad.
5. Investigaciones fiscales, penales o disciplinarias por parte de entes de control</t>
  </si>
  <si>
    <r>
      <t xml:space="preserve">Mínimo una vez al año cada Coordinador del GIT perteneciente a la Subdirección de Geografía y Cartografía, verifica los roles de los usuarios en el aplicativo GEOCARTO, el acceso a las carpetas en los servidores y la restricción de dispositivos externos, conforme a las funciones y responsabilidades que tiene cada funcionario o contratista; y reporta al GIT de Administración de la información geodésica, cartográfica y geográfica a través de correo electrónico. En caso de encontrar diferencias, solicita el cambio respectivo.
</t>
    </r>
    <r>
      <rPr>
        <b/>
        <sz val="9"/>
        <rFont val="Arial"/>
        <family val="2"/>
      </rPr>
      <t xml:space="preserve">Evidencia: </t>
    </r>
    <r>
      <rPr>
        <sz val="9"/>
        <rFont val="Arial"/>
        <family val="2"/>
      </rPr>
      <t>Correo electrónico informando los resultados de la verificación de roles y usuarios.</t>
    </r>
  </si>
  <si>
    <t>Coordinador del GIT perteneciente a la Subdirección de Geografía y Cartografía</t>
  </si>
  <si>
    <t>Correo electrónico informando los resultados de la verificación de roles y usuarios</t>
  </si>
  <si>
    <t>Durante el primer trimestre, En el mes de marzo, no se han recibido solicitudes sobre la verificación de roles y usuarios.</t>
  </si>
  <si>
    <t>No se evidencia meta programada para este trimestre.</t>
  </si>
  <si>
    <r>
      <t xml:space="preserve">Cada vez que se registra una solicitud en GEOCARTO el Coordinador del GIT o su delegado perteneciente a la Subdirección de Geografía y Cartografía, debe revisar la solicitud de productos para usuarios y aprobarla a través de este software, corroborando su pertinencia. En caso de encontrar una solicitud de una información que no se requiera para el trabajo a realizar, la rechaza a través de GEOCARTO. 
</t>
    </r>
    <r>
      <rPr>
        <b/>
        <sz val="9"/>
        <rFont val="Arial"/>
        <family val="2"/>
      </rPr>
      <t xml:space="preserve">
Evidencia:</t>
    </r>
    <r>
      <rPr>
        <sz val="9"/>
        <rFont val="Arial"/>
        <family val="2"/>
      </rPr>
      <t xml:space="preserve"> Pantallazo y/o listado de las solicitudes del sistema GEOCARTO aprobadas.</t>
    </r>
  </si>
  <si>
    <t>Coordinador del GIT o su delegado perteneciente a la Subdirección de Geografía y Cartografía</t>
  </si>
  <si>
    <t>Pantallazo y/o listado de las solicitudes del sistema GEOCARTO aprobadas.</t>
  </si>
  <si>
    <t>Se adjuntan las evidencias de las solicitudes recibidas durante el primer trimestre del año (dos meses).</t>
  </si>
  <si>
    <t>Se evidencian los pantallazos sobre las solicitudes realizadas en la plataforma de GEOCARTO.  Por lo anterior se valida el avance a dicho control.</t>
  </si>
  <si>
    <t>Se videncia en pantallazos de las aprobaciones a las solicitudes de información realizadas a través de GEOCARTO con lo que se comprueba el cumplimiento al control en el primer trimestre de 2021</t>
  </si>
  <si>
    <t>GCA-4</t>
  </si>
  <si>
    <t>Pérdida de Integridad y Disponibilidad del activo de información</t>
  </si>
  <si>
    <t xml:space="preserve">Amenaza / Vulnerabilidades: 
Amenaza
- Daño físico condiciones medioambientales que afecta la información que se encuentra en la bóveda y los documentos de memoria y originales de cartografía.
-(Factores climáticos o naturales (Rayos, humedad, entre otros).
Vulnerabilidad
-Mantenimiento Insuficiente  -  Susceptibilidad  a las variaciones de temperatura.
-Almacenamiento sin protección (Puerta dañada) - Falta de cuidado en la disposición final - Copia controlada (Revisión del estado de los rollos y planos cartográficos
</t>
  </si>
  <si>
    <t>*Pérdida de la memoria histórica de la entidad, financiera y de imagen.
*Pérdida de insumos para realizar procesos cartográficos.
*Investigaciones realizadas por entes de control.
*Detrimento Patrimonial
*Quejas, Tutelas o demandas, procesos jurídicos o disciplinarios.</t>
  </si>
  <si>
    <t>Objetivo de Control Orientado a seguridad de la información: A.11.1.3 - Seguridad de oficinas, recintos e instalaciones
El Coordinador del GIT Administración de la Información Geodésica, Cartográfica y Geográfica, designa un responsable custodio de la llave con la cual se accede a la bóveda. En caso de que un usuario de Gestión Documental o del GIT Administración de la Información Geodésica, Cartográfica y Geográfica requiera ingresar es usuario responsable custodio realiza el acompañamiento respectivo todo el tiempo.
Evidencia: Solicitud de ingreso</t>
  </si>
  <si>
    <t>Solicitud de ingreso</t>
  </si>
  <si>
    <t xml:space="preserve">Durante el primer trimestre del año, no hubo solicitudes de ingreso a la bóveda. </t>
  </si>
  <si>
    <t>No se programó meta para este trimestre del año.</t>
  </si>
  <si>
    <t>Objetivo de Control Orientado a seguridad de la información: A.8.2.3 - Manejo de activos
El Coordinador del Grupo Interno de Trabajo Administración de la Información Geodésica, Cartográfica y Geográfica mensualmente realiza un reporte en el PAA donde documenta el número de aerografías que se encuentran en rollos físicos y las cuales han sido digitalizadas.
Evidencia: Reporte mensual en el PAA.</t>
  </si>
  <si>
    <t>Reporte mensual en el PAA.</t>
  </si>
  <si>
    <t>Se ejecuta algunas veces</t>
  </si>
  <si>
    <t>Durante el primer trimestre se realizó el reporte de avance del Plan de Acción Anual a través de la herramienta Planner.</t>
  </si>
  <si>
    <t>Se evidencia el reporte trimestral de solicitud de información.</t>
  </si>
  <si>
    <t>Bóveda, Negativos Originales e históricos de Aerofotografía como insumo para  digitalizar en el scanner fotogramétrico del instituto</t>
  </si>
  <si>
    <t xml:space="preserve">Se evidencia cumplimiento del control en el primer trimestre </t>
  </si>
  <si>
    <t>GCA-5</t>
  </si>
  <si>
    <t xml:space="preserve">Pérdida de Confidencialidad, Integridad y Disponibilidad del activo de información </t>
  </si>
  <si>
    <t>Amenaza / Vulnerabilidades: 
Amenaza
- Daño físico que puede afectar el archivo físico del cuarto piso.
-(Factores climáticos o naturales (Rayos, humedad, entre otros).
- Fallas Técnica (Fallas del equipo / Mal funcionamiento del equipo).
-Acciones no autorizadas (Uso no autorizado del equipo).</t>
  </si>
  <si>
    <t>*Pérdida de la memoria histórica de la entidad, financiera y de imagen.
*Pérdida de insumos para realizar procesos cartográficos.
*Investigaciones realizadas por entes de control.
*Quejas, Tutelas o demandas, procesos jurídicos o disciplinarios.</t>
  </si>
  <si>
    <t>Objetivo de Control Orientado a seguridad de la información: A.11.1.2- Controles físicos de entrada
El Coordinador del GIT de Producción Cartográfica diligencia el formato "Préstamo de documentos" cada vez que un usuario le hace un requerimiento de información de forma presencial. En caso de que no se encuentre el Coordinador, la secretaria de la Subdirección puede ingresar al archivo y hacer el Préstamo de los documentos solicitados.
Evidencia: Formato "Préstamo de documentos" diligenciado</t>
  </si>
  <si>
    <t>Coordinador del GIT de Producción cartográfica o Delegado</t>
  </si>
  <si>
    <t>Formato "Préstamo de documentos" diligenciado</t>
  </si>
  <si>
    <t xml:space="preserve">Durante el primer trimestre del año, no se presentaron solicitudes de préstamo de documentos. </t>
  </si>
  <si>
    <t>No se programó meta para este primer trimestre del año.</t>
  </si>
  <si>
    <t>Objetivo de Control Orientado a seguridad de la información: A.9.2.1 - Registro y cancelación del registro de usuarios
El Coordinador de cada GIT de la Subdirección solicita por medio de la generación de un ticket por la mesa de servicios de TI, la asignación de un perfil en el GEOCARTO a un usuario con limitación de accesos para la consulta y revisión de repositorios de acuerdo con la competencia del usuario. En caso de que no se encuentre el coordinador la subdirección puede generar el ticket de solicitud.
Evidencia: Ticket Solicitud Mesa de Servicios.</t>
  </si>
  <si>
    <t>Ticket Solicitud Mesa de Servicios.</t>
  </si>
  <si>
    <t>(Levantamientos Topográficos, Cartografía, Aerofotografías, Cartografía, Metadato de Imágenes y aerofotografías, Imágenes de satélite y aerofotografías, Banco Nacional de Imágenes (BNI), Inventario de bienes)</t>
  </si>
  <si>
    <t>GCA-6</t>
  </si>
  <si>
    <t xml:space="preserve">Pérdida de Integridad y Disponibilidad del activo de información </t>
  </si>
  <si>
    <t>Amenaza / Vulnerabilidades: 
Amenaza
- Daño físico (condiciones medioambientales) a la información que se encuentra en el archivo y los documentos de aeronavegabilidad, matrícula, antinarcótico, permisos de sobrevuelo, contrato de mantenimiento
-(Factores climáticos o naturales (Rayos, humedad, entre otros).
- Pérdida de Información.</t>
  </si>
  <si>
    <t>*Pérdida de la memoria histórica de la entidad, financiera y de imagen.
*Investigaciones realizadas por entes de control.
*Quejas, Tutelas o demandas, procesos jurídicos o disciplinarios.
*Ausencia de evidencias ante una posible reclamación de seguros y de mantenimientos de la aeronave.</t>
  </si>
  <si>
    <t>Objetivo de Control Orientado a seguridad de la información:  A.8.2.2- Etiquetado de la información
El Supervisor tiene una llave para acceder al archivo del primer piso donde se encuentra la información que es requerida para la operación del avión y se almacena cuando sea requerido en el archivo de acuerdo con lo establecido en las tablas de retención documental. En caso de que el supervisor no se encuentre el Técnico de Línea  del Avión puede almacenar esta información.
Evidencia: Tablas de retención documental.</t>
  </si>
  <si>
    <t xml:space="preserve">Supervisor 
</t>
  </si>
  <si>
    <t>Tablas de retención documental.</t>
  </si>
  <si>
    <t>Durante el primer trimestre, se cuenta con la Tabla de Retención actualizada del Proceso de Gestión Cartográfica.</t>
  </si>
  <si>
    <t>Se reporta el archivo de las tablas de retención documental – TRD 3150, donde se describe las series retención, el procedimiento y tiempo de disposición final de la documentación cartográfica y de operación del avión. Se avala este avance.</t>
  </si>
  <si>
    <t>Historia de la aeronave - Legal</t>
  </si>
  <si>
    <t>Se evidencia TRD del GIT Producción cartográfica, lo cual corresponde al entregable del control.</t>
  </si>
  <si>
    <t>Gestión Catastral</t>
  </si>
  <si>
    <t xml:space="preserve">Avalúos comerciales elaborados 
</t>
  </si>
  <si>
    <t>Garantizar y fortalecer la autosostenibilidad del Instituto  por medio de la venta de los productos y servicios de la entidad</t>
  </si>
  <si>
    <t>Implementación del plan de mercadeo para la promoción de los productos y servicios de la entidad</t>
  </si>
  <si>
    <t>Realizar 2.070 avalúos comerciales ó la totalidad de los que sean solicitados en caso que sea un número inferior</t>
  </si>
  <si>
    <t xml:space="preserve">Reporte excel de avalúos </t>
  </si>
  <si>
    <t>GIT AVALÚOS
PEDRO - JUAN CARLOS ZAMUDIO</t>
  </si>
  <si>
    <t>Número de avalúos elaborados en el periodo</t>
  </si>
  <si>
    <t>En Enero Se entregaron 29 avalúos comerciales, los cuales fueron reportados por Sede Central (13), Santander (7), Caldas (6), Tolima (2) y Sucre (1)._x000D_
En febrero Se entregaron 12 avalúos comerciales, los cuales fueron reportados por Sede Central (10), Meta (1) y Tolima (1)_x000D_
En Marzo Se entregaron 12 avalúos comerciales, los cuales fueron reportados por Sede Central (10) y Meta (2)</t>
  </si>
  <si>
    <t>Reportaron los avalúos realizados</t>
  </si>
  <si>
    <t>Se evidencia reporte Excel de avalúos con 53 realizados en el primer trimestre.</t>
  </si>
  <si>
    <t>Implementación módulo de avalúos</t>
  </si>
  <si>
    <t xml:space="preserve">Realizar las especificaciones del módulo de avalúos comerciales </t>
  </si>
  <si>
    <t>Documento de especificaciones</t>
  </si>
  <si>
    <t>Desarrollo e implementación de la herramienta de avalúos</t>
  </si>
  <si>
    <t>En el periodo no hay meta</t>
  </si>
  <si>
    <t>Para este periodo no existe meta asignada.</t>
  </si>
  <si>
    <t xml:space="preserve">Realizar las pruebas del módulo de avalúos comerciales </t>
  </si>
  <si>
    <t>Pruebas realizadas</t>
  </si>
  <si>
    <t>No aplica para el periodo</t>
  </si>
  <si>
    <t>Trámites de avalúos</t>
  </si>
  <si>
    <t>Atender el 100% de las solicitudes de impugnación dentro del término de ley</t>
  </si>
  <si>
    <t>GIT AVALÚOS
PEDRO</t>
  </si>
  <si>
    <t>No hubo impugnaciones</t>
  </si>
  <si>
    <t>no hubo impugnaciones, se acepta 1 ejecutado</t>
  </si>
  <si>
    <t xml:space="preserve">Avalúos IVP elaborados 
</t>
  </si>
  <si>
    <t>Actualización del área geográfica</t>
  </si>
  <si>
    <t xml:space="preserve">Realizar 4.921 Avalúos IVP </t>
  </si>
  <si>
    <t>Reporte word de avalúos IVP</t>
  </si>
  <si>
    <t>no aplica</t>
  </si>
  <si>
    <t>Se realizan a final de año</t>
  </si>
  <si>
    <t>Áreas geográficas homogéneas y actualizadas</t>
  </si>
  <si>
    <t>Atender el 100% de las solicitudes de modificación de estudios de ZHF y ZHG, provenientes de las Direcciones Territoriales en un término máximo de 15 días, una vez se encuentre completa la solicitud</t>
  </si>
  <si>
    <t>GIT AVALÚOS
VICTOR</t>
  </si>
  <si>
    <t>Solicitudes de ZHFyG atendidas</t>
  </si>
  <si>
    <t>No hubo solicitudes de modificación.</t>
  </si>
  <si>
    <t>Se acepta 1 aunque no hubo solicitudes</t>
  </si>
  <si>
    <t>Observatorio Inmobiliario Nacional implementado</t>
  </si>
  <si>
    <t>Poner en producción la herramienta para la captura  y disposición de la información recopilada por el Observatorio Nacional Inmobiliario</t>
  </si>
  <si>
    <t>Reporte del observatorio</t>
  </si>
  <si>
    <t>GIT AVALÚOS
PEDRO - JUAN CARLOS ZAMUDIO- CONTRATISTA NUEVA</t>
  </si>
  <si>
    <t>Implementación del Observatorio Inmobiliario Nacional</t>
  </si>
  <si>
    <t>no hay meta para este periodo</t>
  </si>
  <si>
    <t>Solicitudes y requerimientos atendidos, en el marco de la Política de Reparación Integral a Víctimas y de sentencias de Restitución de Tierras</t>
  </si>
  <si>
    <t>Sostenimiento de las política de restitución de tierras y atención a victimas</t>
  </si>
  <si>
    <t>Atender con oportunidad el 100% de las solicitudes realizadas en materia de regularización de la propiedad. (Ley 1564 y 1561 de 2012)</t>
  </si>
  <si>
    <t>Reporte excel de tierras</t>
  </si>
  <si>
    <t>GIT TIERRAS
ASTRID TORRES</t>
  </si>
  <si>
    <t>Porcentaje de solicitudes y requerimientos atendidos, en el marco de la Política de Reparación Integral a Víctimas y de sentencias de Restitución de Tierras</t>
  </si>
  <si>
    <t>Se contestaron por la Plataforma SIGAC a 31 de marzo 102 oficios, y se trasladó a otros gestores catastrales de 28 correos electrónicos</t>
  </si>
  <si>
    <t>Registraron la relacion de las respuestas</t>
  </si>
  <si>
    <t>Se evidencia reporte Excel del registro de contestaciones y de traslados a otra entidades en el primer trimestre.</t>
  </si>
  <si>
    <t xml:space="preserve">Atender el 85% de las solicitudes recibidas para el cumplimiento de la Política de Restitución de Tierras y Ley de Víctimas. </t>
  </si>
  <si>
    <t>A marzo se recibieron 1.161 solicitudes y se atendieron 597, incluye solicitudes de información etapa administrativa y judicial, suspensión de predios y solicitud de peritajes de lo levantado por la URT en etapa judicial, el detalle se encuentra en el archivo CONSOLIDADO_MARZO_ GIT TIERRAS.XLS</t>
  </si>
  <si>
    <t>Registraron la atencion a las solicitudes</t>
  </si>
  <si>
    <t>Se evidencia reporte de solicitudes recibidas y atendidas, se observa un cumplimiento de atención de solicitudes del 51,3% que es un porcentaje bajo a lo esperado para el trimestre.</t>
  </si>
  <si>
    <t>Realizar informe mensual de seguimiento al cumplimiento de los autos, medidas cautelares y/o sentencias, proferidos por los juzgados especializados de restitución de tierras, para resguardos indígenas y territorios colectivos de comunidades negras</t>
  </si>
  <si>
    <t>Reporte mensual de seguimiento al cumplimiento de los autos, medidas cautelares y/o sentencias, proferidos por los juzgados especializados de restitución de tierras, para resguardos indígenas y territorios colectivos de comunidades negras</t>
  </si>
  <si>
    <t>Se relacionan los autos, asistencias a consejos directivos de la ANT y tutelas a marzo de 2021</t>
  </si>
  <si>
    <t>Se evidencia las actividades realizadas</t>
  </si>
  <si>
    <t>Se evidencia reporte de excel donde se relacionan los autos, asistencias a consejos directivos de la ANT y tutelas a marzo de 2021.</t>
  </si>
  <si>
    <t>Área geográfica actualizada catastralmente</t>
  </si>
  <si>
    <t>Realizar la actualización física, jurídica y económica de los municipios del país programados para la vigencia 2021.</t>
  </si>
  <si>
    <t>Resoluciones de cierre</t>
  </si>
  <si>
    <t>GIT GESTIÓN CATASTRAL
MARIA ANGÉLICA ACERO</t>
  </si>
  <si>
    <t>Procesos de actualización catastral</t>
  </si>
  <si>
    <t>A marzo re realizó la socialización con las autoridades municipales de los procesos de Popayán y Villavicencio, inicio de trabajo de campo en este último. Acto de apertura de Arauquita y firma de inicio de operador para Boyacá.</t>
  </si>
  <si>
    <t>Se verifico las actividades reportadas</t>
  </si>
  <si>
    <t>Se evidencia mediante informes los avances en los procesos de actualización de Popayán, Villavicencio, Arauquita y los municipios de Boyacá (Beteitiva, Busbanza, Corrales, Floresta, Sativa Sur, Socotá, Socha y Tasco). Nota: El documento con el cual se valida esta actividad son las resoluciones de cierre, donde se ponen en firme las actualizaciones y con esto el área total actualizada, por lo tanto, hasta que no se terminen estos procesos no se valida el avance.</t>
  </si>
  <si>
    <t>Trámites de conservación catastral</t>
  </si>
  <si>
    <t>Realizar como mínimo 448.209  trámites de conservación catastral</t>
  </si>
  <si>
    <t>Reporte excel de conservación</t>
  </si>
  <si>
    <t>GIT GESTIÓN CATASTRAL</t>
  </si>
  <si>
    <t>Número de trámites de conservación catastral</t>
  </si>
  <si>
    <t>En enero 6.158, en febrero 37.156 y en marzo se realizaron 34.219 trámites de conservación, para un total acumulado de 77.533 trámites, que corresponden al 17,30% de la meta anual.</t>
  </si>
  <si>
    <t>Aunque no se cumplio con la meta se espera se cumpla en el siguiente trimestre</t>
  </si>
  <si>
    <t>Se evidencia reporte Excel de tramites, donde se llevan 77.533 de una meta de 90.000 para el trimestre, por lo tanto, se observa un avance de 86,14 % del primer trimestre.</t>
  </si>
  <si>
    <t>Suministro y disposición de información catastral actualizada</t>
  </si>
  <si>
    <t>Realizar la consolidación y disposición de información catastral actualizada de forma mensual</t>
  </si>
  <si>
    <t>Reporte del Geoportal</t>
  </si>
  <si>
    <t>GIT ADMINISTRACIÓN DE LA INFORMACIÓN CATASTRAL</t>
  </si>
  <si>
    <t>Disposición de información catastral actualizada</t>
  </si>
  <si>
    <t>Para febrero se publicó la información en las páginas web geoportal y datos abiertos la información del componente alfanumérico y geográfico correspondiente a los meses de enero y febrero.</t>
  </si>
  <si>
    <t>registraron las publicaciones</t>
  </si>
  <si>
    <t>Se evidencia reporte de cargue de información de los meses de enero y febrero.</t>
  </si>
  <si>
    <t>Gestores habilitados en el marco de lo definido en el Plan Nacional de Desarrollo 2019-2022</t>
  </si>
  <si>
    <t>Habilitar mínimo siete (7) Gestores Catastrales</t>
  </si>
  <si>
    <t>Resoluciones, reporte excel de municipios</t>
  </si>
  <si>
    <t>GIT EVALUACIÓN , SEGUIMIENTO Y CONTROL DE LOS CATASTROS</t>
  </si>
  <si>
    <t>Número de Gestores Catastrales Habilitados en el marco de lo definido en el Plan Nacional de Desarrollo 2019-2022</t>
  </si>
  <si>
    <t xml:space="preserve">Durante el mes de febrero se habilitaron como gestores catastrales los municipios de Zipaquirá y Enviado - Antioquia._x000D_
Durante el mes de marzo se habilitaron como gestores catastrales los municipios de Armenia y Jamundí y se dio inicio al Trámite de Habilitación del  municipio de Sabaneta-Antioquia._x000D_
</t>
  </si>
  <si>
    <t>Sobrepasaron la meta para el trimestre</t>
  </si>
  <si>
    <t>Se evidencia las resoluciones en las cuales se habilitan como gestores catastrales los municipios de Zipaquirá, Envigado, Jamundí y Armenia.</t>
  </si>
  <si>
    <t>Crédito de banca multilateral implementado</t>
  </si>
  <si>
    <t>Actualización del área geográfica actualizada</t>
  </si>
  <si>
    <t xml:space="preserve">Adelantar los procesos de contratación financiados por la banca multilateral para la intervención de los municipios definidos en la vigencia 2021 </t>
  </si>
  <si>
    <t>SUBDIRECCIÓN DE CATASTRO
DIANA CAROLINA NARANJO
CLAUDIA RODRÍGUEZ</t>
  </si>
  <si>
    <t>Implementación del proyecto de Catastro Multipropósito, en el marco del crédito de la banca multilateral</t>
  </si>
  <si>
    <t>Resoluciones publicadas</t>
  </si>
  <si>
    <t>Afianzar al IGAC como máxima autoridad reguladora de los temas de su competencia</t>
  </si>
  <si>
    <t xml:space="preserve">Elaborar el proyecto de resolución de modificación de la resolución 070 de 2011 </t>
  </si>
  <si>
    <t>Resolución</t>
  </si>
  <si>
    <t>SUBDIRECCIÓN DE CATASTRO</t>
  </si>
  <si>
    <t>Socialización y publicación de la resolución</t>
  </si>
  <si>
    <t>Se avanzó en los ajustes propuestos por los gestores catastrales y se consolidó una nueva versión para revisión de jurídica.</t>
  </si>
  <si>
    <t>Registraron el borrador de la reglamentacion tecnica para la formacion y actualizacion, conservacion, difusion catastral</t>
  </si>
  <si>
    <t xml:space="preserve">Se observa borrador de modificación de la resolución 070 de 2011.
</t>
  </si>
  <si>
    <t xml:space="preserve">Elaborar el proyecto de resolución de modificación de la resolución 643 de 2018 </t>
  </si>
  <si>
    <t>Sistema de información nacional de catastro multipropósito</t>
  </si>
  <si>
    <t xml:space="preserve">Fortalecer los recursos técnicos y tecnológicos para la modernización institucional </t>
  </si>
  <si>
    <t>Implementación del SINIC (sistema de información nacional de catastro multiprpoósito)</t>
  </si>
  <si>
    <t>Realizar las especificaciones funcionales del SINIC</t>
  </si>
  <si>
    <t>Desarrollo e implementación del SINIC</t>
  </si>
  <si>
    <t>Para este periodo no existe meta asignada</t>
  </si>
  <si>
    <t>Realizar las pruebas del SINIC</t>
  </si>
  <si>
    <t>Sistema nacional catastral</t>
  </si>
  <si>
    <t>Implementación del nuevo SNC (sistema nacional catastral)</t>
  </si>
  <si>
    <t>Realizar las especificaciones funcionales del SNC</t>
  </si>
  <si>
    <t>Desarrollo e implementación de SNC</t>
  </si>
  <si>
    <t>Se avanzó en la especificación de mutaciones masivas y en la épica del flujo de conservación.</t>
  </si>
  <si>
    <t>Anexaron lo correspondiente al avance</t>
  </si>
  <si>
    <t>Se evidencia avance con documento de épicas de tramites catastrales.</t>
  </si>
  <si>
    <t>Puesta en marcha del sistema de información  nacional de catastro</t>
  </si>
  <si>
    <t>Realizar las pruebas del SNC</t>
  </si>
  <si>
    <t>Actualizar la documentación asociada al proceso de Gestión Catastral</t>
  </si>
  <si>
    <t>Procedimientos en word</t>
  </si>
  <si>
    <t>número</t>
  </si>
  <si>
    <t>Actualización, implementación y seguimiento de las actividades de MIPG</t>
  </si>
  <si>
    <t>Actualizar y hacer seguimiento al mapa de riesgos</t>
  </si>
  <si>
    <t xml:space="preserve">PLANIGAC </t>
  </si>
  <si>
    <t>Se realizó seguimiento al primer trimestre de los riesgos establecidos para la Subdirección.</t>
  </si>
  <si>
    <t>el seguimiento lo hicieron en la plataforma de riesgos</t>
  </si>
  <si>
    <t>Se cargan evidencias en PLANIGAC</t>
  </si>
  <si>
    <t>SUBDIRECCIÓN DE CATASTRO
AVALÚOS</t>
  </si>
  <si>
    <t>Se hizo seguimiento al PTS No Conforme que se presentó para el primer trimestre de 2021, se adjunta como evidencias correos y matriz de PTS No Conforme</t>
  </si>
  <si>
    <t>Registraron el seguimiento a nivel nacional de los productos no conformes</t>
  </si>
  <si>
    <t>Se evidencias correos y matriz de PTS No Conforme</t>
  </si>
  <si>
    <t>GCT-1</t>
  </si>
  <si>
    <t>Incumplimiento de los estándares de producción (calidad) en la prestación del servicio público Catastral por excepción</t>
  </si>
  <si>
    <t>1. Falta de conocimiento de los procedimientos establecidos.
2. Recursos inadecuados o insuficientes.</t>
  </si>
  <si>
    <t>1. Afectación  de la Calidad del servicio
2. Investigaciones Disciplinarias
3. Pérdida de Imagen Institucional</t>
  </si>
  <si>
    <t>Director Territorial</t>
  </si>
  <si>
    <t>1. Direcciones Territoriales: Cronograma de trabajo, reporte del seguimiento semanal y relación de acciones (si aplica).</t>
  </si>
  <si>
    <t xml:space="preserve">En el I trimestre, se realizó seguimiento mensual por parte de la Dirección y la Subdirección para evaluar los trámites programados y no atendidos en el mes en las DT como se muestra en el informe y reporte estadístico adjunto._x000D_
NOTA: Los responsables de diligenciar y cargar las evidencias de este riesgo, son las Direcciones Territoriales_x000D_
</t>
  </si>
  <si>
    <t>Se evidencia informe de seguimiento de tramites realizados a nivel nacional y los pendientes a realizar, se observa las alertas dadas en las territoriales donde no se ha cumplido.</t>
  </si>
  <si>
    <t>Registraron estado de los tramites en el primer trimestre</t>
  </si>
  <si>
    <t>GCT-2</t>
  </si>
  <si>
    <t>Inoportunidad en los tiempos establecidos para la entrega de los productos resultados del  proceso de formación y actualización catastral con los municipios en jurisdicción del IGAC</t>
  </si>
  <si>
    <t xml:space="preserve"> 
1. Situaciones de orden Público en  los municipios a Intervenir
2. Condiciones medioambientales que afectan la prestación del servicio.
3. Incumplimiento de los pagos de la entidad contratante.</t>
  </si>
  <si>
    <t>1. Sanciones
2. Detrimento patrimonial
3. Pérdida de imagen institucional</t>
  </si>
  <si>
    <t>El Director Territorial y el Subdirector de Catastro, a partir del inicio del convenio, elaboran el cronograma y tablero de control de ejecución del proceso de formación o actualización catastral. El Director Territorial, la Subdirección de catastro y las áreas que sean requeridas en el marco del proceso, realizan seguimiento 2 veces al mes al cronograma de ejecución a fin de identificar retrasos, causas y definir las acciones a realizar para el cumplimiento.
Evidencia: 
1. Direcciones Territoriales y Subdirección de Catastro (Sede Central): Cronograma de trabajo, Tableros de control, las listas de asistencia al seguimiento y/o actas de reunión.</t>
  </si>
  <si>
    <t>Director Territorial 
Subdirector de Catastro</t>
  </si>
  <si>
    <t>1. Direcciones Territoriales y Subdirección de Catastro (Sede Central): Cronograma de trabajo, Tableros de control, las listas de asistencia al seguimiento y/o actas de reunión.</t>
  </si>
  <si>
    <t>Semanalmente</t>
  </si>
  <si>
    <t>GCT-3</t>
  </si>
  <si>
    <t>Inoportunidad en los tiempos establecidos para la entrega de los avalúos comerciales</t>
  </si>
  <si>
    <t xml:space="preserve">1. Situaciones de orden Público en  los municipios a Intervenir
2. Condiciones medioambientales que afectan la prestación del servicio.
</t>
  </si>
  <si>
    <t xml:space="preserve">1. Sanciones
2. Pérdida de imagen institucional.
</t>
  </si>
  <si>
    <t>El Subdirector de Catastro, o quien haga sus veces, así como los Directores Territoriales, realizan seguimiento 2 veces al mes a la ejecución de los avalúos comerciales, con el fin de verificar el cumplimiento de los tiempos de respuesta e identificar situaciones que afecten la oportunidad en la entrega de los mismos.
Evidencia: 
1. Direcciones Territoriales: Listas de asistencia a reuniones de seguimiento y/o actas de reunión.
2. Subdirección de Catastro (Sede Central): Listas de asistencia a reuniones de seguimiento y/o actas de reunión.</t>
  </si>
  <si>
    <t>1. Direcciones Territoriales: Listas de asistencia a reuniones de seguimiento y/o actas de reunión.
2. Subdirección de Catastro (Sede Central): Listas de asistencia a reuniones de seguimiento y/o actas de reunión.</t>
  </si>
  <si>
    <t>En el I trimestre, el seguimiento a la ejecución de los avalúos comerciales se encamina principalmente a revisar la gestión resultante de la vigencia anterior y analizar las estrategias para mejorar los resultados, toda vez que en este periodo la ejecución de avalúos se encuentra condicionada a las solicitudes de entidades y procesos administrativos de la contratación de personal y recursos para las comisiones.</t>
  </si>
  <si>
    <t>Se evidencian registros de asistencia de reuniones de seguimiento a avalúos, de fecha 12-02-2021, 26-02-2021, 04-03-2021 y 10-03-2021.</t>
  </si>
  <si>
    <t>GCT-4</t>
  </si>
  <si>
    <t>Solicitar o recibir dinero o dádivas por la realización u omisión de actos en la prestación de servicios o trámites catastrales, con el propósito de beneficiar a un particular.</t>
  </si>
  <si>
    <t xml:space="preserve">1. Falta  de Personal
2. Recursos inadecuados o insuficientes.
</t>
  </si>
  <si>
    <t>El Director Territorial elabora el cronograma mensual de los trámites que serán atendidos durante el mes, dando prioridad a los más antiguos, realizando seguimiento semanal a su ejecución, sea él o a quien designe. Al final del mes se debe evaluar el cumplimiento del cronograma, identificar los trámites previstos y no atendidos, así como las causales, y proponer las acciones respectivas con el fin de dar cumplimiento en el mes siguiente. En caso de identificar novedades en el cumplimiento se reprograman las actividades.
Evidencia: 
1. Direcciones Territoriales: Cronograma de trabajo, reporte del seguimiento semanal y relación de acciones (si aplica).</t>
  </si>
  <si>
    <t xml:space="preserve">En el I trimestre, se realizó seguimiento mensual por parte de la Dirección y la Subdirección para evaluar los trámites programados y no atendidos en el mes en las DT como se muestra en el informe y reporte estadístico adjunto._x000D_
NOTA: Los responsables de diligenciar y cargar las evidencias de este riesgo, son las Direcciones Territoriales. _x000D_
</t>
  </si>
  <si>
    <t xml:space="preserve">Realizaron el seguimiento a los tramites programados y atendidos o no </t>
  </si>
  <si>
    <t>GCT-5</t>
  </si>
  <si>
    <t>Pérdida de Disponibilidad, Confidencialidad e Integridad del activo de información</t>
  </si>
  <si>
    <t>Amenaza / Vulnerabilidades: 
Amenaza
- Daño físico al archivo físico de la Subdirección Catastral, factores climáticos o naturales (Rayos, humedad, entre otros)
- Fallas Técnicas
Vulnerabilidad
- Ausencia de personal
-Lugar (Uso Inadecuado de los controles de acceso al edificio - Áreas susceptibles a inundación - Red eléctrica inestable - Ausencia de protección de puertas y ventanas)
-Organización: Ausencia de procedimiento de registro retiro de usuarios / Ausencia de proceso para revisión de derechos de acceso.</t>
  </si>
  <si>
    <t>* Pérdida de imagen, Financiera.
* Afectación al mercado inmobiliario.
* Demandas, procesos disciplinarios.
* Reprocesos internos y elevación de costos sobre la información levantada previamente.</t>
  </si>
  <si>
    <t>Objetivo de Control Orientado a seguridad de la información: A.9.2.1 - Registro y cancelación del registro de usuarios
El Coordinador del GIT de información Catastral realiza la asignación del permiso de consulta de la información catastral en su componente alfanumérico nacional de acuerdo con la solicitud realizada por un Subdirector, Jefe de Oficina o Coordinador a través del envío de un correo electrónico a subcatastro@igac.gov.co.
Evidencia: Correo electrónico de solicitud.</t>
  </si>
  <si>
    <t>Coordinador del GIT de información Catastral</t>
  </si>
  <si>
    <t>Correo electrónico de solicitud.</t>
  </si>
  <si>
    <t xml:space="preserve">En el I trimestre, a través del correo de la Subdirección de Catastro no se recibieron solicitudes de asignación de permiso de consulta de la información catastral en su componente alfanumérico nacional. Por tanto, el Coordinador del GIT de información Catastral no realizó asignación y no aplica (N/A) cargas evidencia. </t>
  </si>
  <si>
    <t>No se recibieron solicitudes de asignación de permiso de consulta de la información catastral en su componente alfanumérico nacional.</t>
  </si>
  <si>
    <t>(1. Información Catastral - 2. Base de datos catastral, 3. Aplicativo trámites y servicios)</t>
  </si>
  <si>
    <t>Gestión Contractual</t>
  </si>
  <si>
    <t>Procesos de Contratación suscritos y perfeccionados</t>
  </si>
  <si>
    <t>Plan Anual de Adquisiciones</t>
  </si>
  <si>
    <t>Revisar, ajustar, consolidar y publicar el Plan Anual de Adquisiciones a nivel nacional</t>
  </si>
  <si>
    <t>Publicación en pagina WEB del PAA</t>
  </si>
  <si>
    <t>GIT de Gestión Contractual</t>
  </si>
  <si>
    <t>Porcentaje  de contratación adelantados</t>
  </si>
  <si>
    <t>Durante el primer trimestre se revisó, ajusto, consolido y se publicó el Plan Anual de Adquisiciones a nivel nacional esta actividad se desarrollo mensualmente</t>
  </si>
  <si>
    <t>se revisan evidencias, encontrando afinidad entre las mismas y el producto esperado</t>
  </si>
  <si>
    <t>De acuerdo con los soportes entregados se observa que se ha consolidado y ajustado el Plana anual de adquisiciones a nivel nacional de acuerdo con las necesidades de la entidad</t>
  </si>
  <si>
    <t>Elaborar los procesos de contratación utilizando las plataformas dispuestas por el Gobierno Nacional</t>
  </si>
  <si>
    <t>Relación de contratos, informes</t>
  </si>
  <si>
    <t>Durante los meses de enero, febrero y marzo se elaboraron  los procesos de contratación utilizando las plataformas dispuestas por el Gobierno Nacional</t>
  </si>
  <si>
    <t>De acuerdo con los soportes suministados y el documento "Informes de Gestión" se observa que para el mes de enero la Sede Central suscribio 132 contratos  y las direcciones territoriales 7 contratos, para el mes de Febrero Sede Central suscribio 241 contratos  y las direcciones territoriales 191, y para el mes de marzo Sede Central suscribio 105 contratos  y las direcciones territoriales 192 en las diferentes modalidades Contratación Directa- Interadministrativo, Contratación Directa - Prestación de Servicios personales, Selección abreviada - Acuerdo Marco de precios.</t>
  </si>
  <si>
    <t xml:space="preserve">Apoyo precontractual y contractual para los procesos que se adelanten para la ejecución del crédito de banca multilateral </t>
  </si>
  <si>
    <t>Reuniones, correos electronicos, informes</t>
  </si>
  <si>
    <t xml:space="preserve">El GIT de Gestión Contractual durante el primer trimestre estuvo apoyando el proceso  precontractual y contractual para los procesos que se adelanten para la ejecución del crédito de banca multilateral cuando fue requerido </t>
  </si>
  <si>
    <t>De acuerdo con las evidencias suministradas se oberva que en el mes de enero se adelanta el proceso de contratación de la consultora María Juliana Martínez lo cual se puede verificar con la revisión de documentos como lo constatan los correos del 27, 28 29 de enro y 01 de febrero de 2021. Además se realizan las respectivas aclaraciones de los procesos de contratación el 04 de febrero de 2021.</t>
  </si>
  <si>
    <t>Brindar acompañamiento (capacitación, soporte y asesoria) a las diferentes áreas y Direcciones Territoriales del IGAC en asuntos contractuales en desarrollo de los procesos.</t>
  </si>
  <si>
    <t>Reuniones, correos electronicos</t>
  </si>
  <si>
    <t>El GIT de Gestión Contractual durante el primer trimestre prestó acompañamiento, soporte y asesoria a las diferentes áreas y Direcciones Territoriales del IGAC en asuntos contractuales en desarrollo de los procesos.</t>
  </si>
  <si>
    <t>Se brinda apoyo a la Dirección Territorial Tolima respecto al accidente de un contratista como se pudo observar en los correos electrónicos 17, 27 de febrero, 4 , 8 y 11 de marzo, además se enviaron los lineamientos de contratación SECOP 2021 y los documentos de contratistas por correo electrónico el día 05 de febrero 2021.</t>
  </si>
  <si>
    <t>Elaborar los informes requeridos en desarrollo  del proceso de Gestión Contractual</t>
  </si>
  <si>
    <t>Informes</t>
  </si>
  <si>
    <t>Se elaborarón informes sobre el desarrollo del proceso de gestión contractual mensualmente</t>
  </si>
  <si>
    <t>De acuerdo con los soportes suministrados se observa que se han publicado los contratos suscritos en los meses de enero, febrero y marzo del 2021.</t>
  </si>
  <si>
    <t>Bienes de consumo y devolutivos registrados en el sistema</t>
  </si>
  <si>
    <t>Consolidar los inventarios de los modulos ERP (SAE y SAI) a nivel nacional, realizar el cierre de movimientos y actualización en la Sede Central (por demanda)</t>
  </si>
  <si>
    <t>Back Up, informes</t>
  </si>
  <si>
    <t>Almacen General</t>
  </si>
  <si>
    <t>Porcentaje de bienes de consumo y devolutivos registrados en el sistema</t>
  </si>
  <si>
    <t>Durante el trimestre se consolidó los inventarios de los modulos ERP (SAE y SAI) a nivel nacional, se realizó  el cierre de movimientos y actualización en la Sede Central (por demanda)</t>
  </si>
  <si>
    <t>De acuerdo con las evidencias suministradas se observa que existe un back up de los bienes de consumo y devolutivos de los meses de enero y febrero, asi como los correos en donde se anuncia el cierre de los movimientos ERO SAE Y SAI de los meses de diciembre, enero, febrero y marzo.</t>
  </si>
  <si>
    <t xml:space="preserve">Depurar inventario, propiedad planta y equipo, y realizar el levantamiento del mismo. </t>
  </si>
  <si>
    <t>Archivo del inventario fisico</t>
  </si>
  <si>
    <t xml:space="preserve">Durante el trimestre evaluado se depuró inventario, propiedad planta y equipo, y se realizó el levantamiento del mismo. </t>
  </si>
  <si>
    <t>De acuerdo con los soportes suministrados y los documentos "INFORME LEVANTAMIENTO DE INVENTARIO CONSUMO" para los meses de enero, febrero y marzo se observa la ejecución de la actividad.</t>
  </si>
  <si>
    <t>Custodiar y controlar el ingreso y salida de elementos</t>
  </si>
  <si>
    <t>Correos, electronicos, informes, relación de elementos que ingresan y salen</t>
  </si>
  <si>
    <t>El GIT de Almacen realizó la custodia y el control de ingreso y salida de elementos durante el primer trimestre</t>
  </si>
  <si>
    <t>Se observa registro de bienes de consumo y devolutivos en el módulos SAE y SAI de los meses de enero, febreo y marzo, por lo que existen evidencias del desarrollo de la actividad.</t>
  </si>
  <si>
    <t>Realizar el proceso de bajas de bienes</t>
  </si>
  <si>
    <t>Correos, informes</t>
  </si>
  <si>
    <t>Durante el primer trimestre se realizó el proceso de bajas de bienes</t>
  </si>
  <si>
    <t>De acuerdo con el memorando de  Radicado N°: 2070-2021-0002097-IE-001  del 27 de enero de 2021 se hace entrega de parte del álmacen a la Secretarpia general de los bienes que deben tener una disposición final, para un total de 166 activos por valor de $ 330.734.484,75, así mismo mediante la resolución 41 del 15 de enero de 2021 se realiza la baja de dichos activos  y así mismo se continua en la actualizacion de los bienes de consumo y devolutivos que deben ser integrados a este proceso, registrandolos en el módulo SAI.</t>
  </si>
  <si>
    <t>Elaborar y publicar tips (recomendaciones sencillas y precisas sobre los temas más relevantes).</t>
  </si>
  <si>
    <t>Solicitud de publicación de los tips y/o publicación de los tips</t>
  </si>
  <si>
    <t>El GIT de Almacen publicó 3 tips durante este primer trimestre</t>
  </si>
  <si>
    <t>De acuerdo con las evidencias suministradas el GIT de Almacén envío mediante correos electrónicos de fechas 17, 24 y 26 de marzo tips respecto a los procesos que se encuentran a cargo de esta área.</t>
  </si>
  <si>
    <t>Socialización, capacitación y acompañamiento a las Direcciones Territoriales en los tema de almacen</t>
  </si>
  <si>
    <t>El GIT de Almacen realizó el acompañamiento a las Direcciones territoriales en los temas de almacen</t>
  </si>
  <si>
    <t xml:space="preserve">De acuerdo con las evidencias suministradas el 23 de febrero se realizó socialización de los formatos actualizados de almacen, adicional a ello se brindo apoyo por correo electrónico a las siguientes Direcciones Territoriales: Caqueta 19 de marzo, Tolima 29 de enero, Risaralda 7 de enero, Huila 16 de marzo, Cundinamarca 13 de enero, Valle 07 de enero, Caldas 13 de marzo de la vigencia 2021. </t>
  </si>
  <si>
    <t xml:space="preserve">Socializaciones y sensibilizaciones en temas en contratación y supervisión </t>
  </si>
  <si>
    <t>Realizar capacitaciones a los funcionarios y contratistas a nivel nacional, de acuerdo a los procedimientos de Contratación y supervisión e interventoría y demas formatos</t>
  </si>
  <si>
    <t>Lista de asitencia, programación de las socializaciones</t>
  </si>
  <si>
    <t>Actividades de socialización y sensibilizaciones realizadas</t>
  </si>
  <si>
    <t>Durante el primer trimestre del año el GIT Gestión Contractual realizaron capacitaciones a funcionarios y contratistas del IGAC</t>
  </si>
  <si>
    <t>De acuerdo con las evidencias suministradas se observan listados de asistencia de capacitaciones realizadas en temas relacionados con supervisión y contratación en las siguientes fechas: 01 de marzo Dirección Territorial Boyacá 7 participantes, 25 de febrero Sede Central 17 participantes, 01 de marzo Dirección Territorial Caldas 7 Participantes, 09 de marzo Dirección Territorial Huila, Cesar 12 participantes, 16 de marzo Dirección Territorial Valle, Tolima 11 participantes, dando cumplimiento así a la actividad.</t>
  </si>
  <si>
    <t>Elaborar y publicar tips (recomendaciones sencillas y precisas sobre los temas más relevantes a tener en cuenta en las diferentes etapas contractuales).</t>
  </si>
  <si>
    <t>Publicación de los tips y/o correo solicitando la publicación de los tips</t>
  </si>
  <si>
    <t>El GIT de Gestión Contractual publicó 5 tips</t>
  </si>
  <si>
    <t>De aucerdo con las evidencias suministradas el GIT de Gestión contractual durante el trimestre realizó envío de tips mediante correos electrónicos de fechas 08 de enero, 21 de enero, 04 de febrero, 18 de febrero y 19 de marzo dando así cumplimiento a la actividad.</t>
  </si>
  <si>
    <t xml:space="preserve">Actualizar la información documentada vigente del proceso </t>
  </si>
  <si>
    <t>Coordinadora de gestión documental</t>
  </si>
  <si>
    <t>Avance en la actualización, implementación y seguimiento de las actividades de MIPG</t>
  </si>
  <si>
    <t>Esta actividad se desarrollara en los siguientes trimestres</t>
  </si>
  <si>
    <t>esta actividad se desarrollara en los siguientes periodos</t>
  </si>
  <si>
    <t>Sin meta asignada para el trimestre y sin evidencias de ejecución de la misma.</t>
  </si>
  <si>
    <t xml:space="preserve">Realizar las actividades contempladas en el plan anticorrupción a cargo del proceso. </t>
  </si>
  <si>
    <t>El GIT realizó el seguimiento a las actividades del PAAC</t>
  </si>
  <si>
    <t>De acuerdo con las evidencias suministradas el GIT de Contratación realiza entrega del seguimiento del primer trimestre al Plan anticorrupción el día 14 de abril a la Oficina asesora de pLaneación junto con los soportes correspondientes, dadno así cummplimiento a la actividad.</t>
  </si>
  <si>
    <t xml:space="preserve">Identificar las acciones de mejora relacionadas al cumplimiento del FURAG que apliquen al proceso. </t>
  </si>
  <si>
    <t>esta actividad se desarrolla en los siguientes periodos</t>
  </si>
  <si>
    <t>Sin meta asignada para el trimestre y sin evidencias de su ejecución.</t>
  </si>
  <si>
    <t xml:space="preserve"> Revisar y actualizar el mapa de riesgo del proceso de acuerdo a la política de riesgo aprobada.</t>
  </si>
  <si>
    <t>se desarrolla en los periodos siguientes</t>
  </si>
  <si>
    <t>GCO-1</t>
  </si>
  <si>
    <t xml:space="preserve">Inadecuada supervisión de contratos de adquisición de bienes, obras y servicios </t>
  </si>
  <si>
    <t>Operativos</t>
  </si>
  <si>
    <t>1. No incluir los documentos de soporte en el SECOP por parte del supervisor.
2. No publicación de los informes de supervisión.
3. Fuerza mayor o caso fortuito por parte del contratista.
4. Negligencia en la ejecución del contrato por parte del contratista o el supervisor.
5. Condiciones particulares del proveedor que afectan la ejecución del contrato luego de su adjudicación.</t>
  </si>
  <si>
    <t xml:space="preserve">1. Sanciones de orden disciplinario y contractuales.
2. Demandas judiciales
3. Incumplimiento de metas
</t>
  </si>
  <si>
    <r>
      <t xml:space="preserve">El supervisor del contrato revisa el informe de actividades presentado por el contratista y aprueba mediante acta de supervisión, de acuerdo con la periodicidad establecida en el contrato, con el fin de dar trámite al pago correspondiente. En caso de que se presenten inconsistencias o inconformidades en el informe presentado, el supervisor lo rechaza a través del SECOP y retorna al contratista para su ajuste respectivo. 
</t>
    </r>
    <r>
      <rPr>
        <b/>
        <sz val="9"/>
        <rFont val="Arial"/>
        <family val="2"/>
      </rPr>
      <t>Evidencias:</t>
    </r>
    <r>
      <rPr>
        <sz val="9"/>
        <rFont val="Arial"/>
        <family val="2"/>
      </rPr>
      <t xml:space="preserve"> </t>
    </r>
    <r>
      <rPr>
        <b/>
        <sz val="9"/>
        <rFont val="Arial"/>
        <family val="2"/>
      </rPr>
      <t xml:space="preserve">
1. Sede Central y Direcciones Territoriales: </t>
    </r>
    <r>
      <rPr>
        <sz val="9"/>
        <rFont val="Arial"/>
        <family val="2"/>
      </rPr>
      <t xml:space="preserve">Acta de supervisión aprobada, consolidado de contratos a cargo con la supervisión realizada, pantallazos en SECOP del total de contratos a cargo supervisados y/o cualquier otro mecanismo que permita validar la supervisión del total de contratos a cargo. </t>
    </r>
  </si>
  <si>
    <t>Supervisor del contrato a nivel Central 
Direcciones Territoriales</t>
  </si>
  <si>
    <t xml:space="preserve">Acta de supervisión aprobada, consolidado de contratos a cargo con la supervisión realizada, pantallazos en SECOP del total de contratos a cargo supervisados y/o cualquier otro mecanismo que permita validar la supervisión del total de contratos a cargo. </t>
  </si>
  <si>
    <t>Durante el primer trimestre se realizó el control establecido y se sube una muestra de actas de supervisión</t>
  </si>
  <si>
    <t>Se observa cumplimiento de la actividad mediante actas de supervisión de contratos para el mes febrero se presenta una muestra de 15 y para el mes de marzo de 20, por lo que se da cumplimiento al control establecido.</t>
  </si>
  <si>
    <r>
      <t xml:space="preserve">El responsable en el GIT de Gestión Contractual realiza seguimiento al cargue de los informes de supervisión y envía alertas mensuales a los responsables con el fin de que el supervisor incluya la documentación completa en el SECOP. En caso de evidenciar inconsistencias o faltantes, dentro de la misma alerta se reporta para su corrección. 
</t>
    </r>
    <r>
      <rPr>
        <b/>
        <sz val="9"/>
        <rFont val="Arial"/>
        <family val="2"/>
      </rPr>
      <t>Evidencias:</t>
    </r>
    <r>
      <rPr>
        <sz val="9"/>
        <rFont val="Arial"/>
        <family val="2"/>
      </rPr>
      <t xml:space="preserve"> Correo electrónico con la alerta mensual.</t>
    </r>
  </si>
  <si>
    <t>Responsable en el GIT de Gestión Contractual</t>
  </si>
  <si>
    <t xml:space="preserve">Correo electrónico con la alerta mensual </t>
  </si>
  <si>
    <t xml:space="preserve">Durante el primer trimestre se realizó el control establecido </t>
  </si>
  <si>
    <t>De acuerdo con las evidencias suministradas se observa que el GIT Contractual ha enviado correos a los diferentes supervisores respecto a inconsistencias de la siguiente forma en enero 99 correos, febrero 15 correos, marzo 15 correos dando cumplimiento al control establecido.</t>
  </si>
  <si>
    <t>se revisan evidencias, acordes al producto esperado</t>
  </si>
  <si>
    <t>GCO-2</t>
  </si>
  <si>
    <t>Manipulación del proceso contractual  para beneficio particular o de terceros en la adjudicación de un contrato</t>
  </si>
  <si>
    <t>1. Aplicación adecuada de los procedimientos del proceso.
2. Aplicación inadecuada de los controles en las diferentes etapas del proceso.
3. Actos intencionales de personal al interior de la entidad para saltar los controles en las etapas del proceso contractual.
4. Inobservancia de los manuales y guías de Colombia Compra Eficiente (CCE).
5. Conflictos de interés presentados durante el proceso precontractual respecto al verificador y el contratista.</t>
  </si>
  <si>
    <t>1. Hallazgos o sanciones de orden disciplinario, penal y fiscal.
2. Pérdida de imagen institucional y credibilidad del proceso de gestión contractual.
3. Detrimento patrimonial
4. Afectación en la calidad de los productos,  servicios y obra pública.
5. Demandas</t>
  </si>
  <si>
    <r>
      <t xml:space="preserve">El responsable en el GIT de Gestión Contractual o el responsable asignado en la Dirección Territorial, revisa las condiciones del proceso a adelantar y publica en el SECOP II los documentos que soportan el proceso para conocimiento de los interesados, si se presentan inquietudes u observaciones. En caso de que los interesados presenten requerimientos sobre el proceso, se remitirá al Área u Oficina responsable para contestar y posteriormente se da respuesta a través del SECOP II al solicitante.  
</t>
    </r>
    <r>
      <rPr>
        <b/>
        <sz val="9"/>
        <rFont val="Arial"/>
        <family val="2"/>
      </rPr>
      <t xml:space="preserve">Evidencia: 
1. Sede Central y Direcciones Territoriales: </t>
    </r>
    <r>
      <rPr>
        <sz val="9"/>
        <rFont val="Arial"/>
        <family val="2"/>
      </rPr>
      <t>Consolidado de observaciones del proceso en la plataforma SECOP II (si aplica).</t>
    </r>
  </si>
  <si>
    <t>Responsable en el GIT de Gestión Contractual
Responsable asignado en la Dirección Territorial</t>
  </si>
  <si>
    <t>1. Sede Central y Direcciones Territoriales: Consolidado de observaciones del proceso en la plataforma SECOP II (si aplica).</t>
  </si>
  <si>
    <t>Durante el primer trimestre se realizó el control establecido.</t>
  </si>
  <si>
    <r>
      <t xml:space="preserve">El responsable en el GIT de Gestión Contractual verificará el cumplimiento de los requisitos de la contratación y en caso de presentar inconsistencias se devolverá mediante lista de chequeo para las respectivas correcciones. 
</t>
    </r>
    <r>
      <rPr>
        <b/>
        <sz val="9"/>
        <rFont val="Arial"/>
        <family val="2"/>
      </rPr>
      <t xml:space="preserve">
Evidencia: </t>
    </r>
    <r>
      <rPr>
        <sz val="9"/>
        <rFont val="Arial"/>
        <family val="2"/>
      </rPr>
      <t xml:space="preserve">Correo remitido (si aplica) o lista de chequeo.                                                                                              </t>
    </r>
  </si>
  <si>
    <t xml:space="preserve">Correo remitido (si aplica) o lista de chequeo      </t>
  </si>
  <si>
    <t>GCO-3</t>
  </si>
  <si>
    <t>Pérdida de bienes de las instalaciones del Almacén del IGAC</t>
  </si>
  <si>
    <t xml:space="preserve">1. Falencias en la aplicación de controles de seguridad en la custodia de los activos o  elementos.
2. Ausencia de control en la custodia de los elementos en las instalaciones del Almacén.
3. Ingreso de personal no autorizado a las instalaciones del Almacén. </t>
  </si>
  <si>
    <t xml:space="preserve">1. Investigaciones disciplinarias por la perdida de los activos o elementos de las instalaciones del Almacén.
2. Detrimento patrimonial por la pérdida de activos o elementos de las instalaciones del Almacén.
3. Afectación de las pólizas de seguros de los activos o elementos.
4. Afectaciones en la prestación del servicio al usuario por la necesidad del bien perdido. </t>
  </si>
  <si>
    <r>
      <t xml:space="preserve">El responsable de la custodia de los activos o elementos del Almacén solicita reporte mensual de la apertura y cierre de las bodegas a la empresa de vigilancia y seguridad a cargo, con el fin de verificar las fechas de apertura, cierre y novedades relevantes presentadas, propendiendo por el manejo y custodia eficiente de los recursos físicos.
</t>
    </r>
    <r>
      <rPr>
        <b/>
        <sz val="9"/>
        <rFont val="Arial"/>
        <family val="2"/>
      </rPr>
      <t>Evidencias:</t>
    </r>
    <r>
      <rPr>
        <sz val="9"/>
        <rFont val="Arial"/>
        <family val="2"/>
      </rPr>
      <t xml:space="preserve">  Reporte mensual recibido por la empresa de seguridad y reporte de novedades realizadas por el Almacén.
</t>
    </r>
  </si>
  <si>
    <t>Responsable del Almacén General.</t>
  </si>
  <si>
    <t>Reporte mensual recibido por la empresa de seguridad y reporte de novedades realizadas por el Almacén.</t>
  </si>
  <si>
    <t>Durante el primer trimestre se realizó el reporte mensual de la apertura y cierre de las bodegas a la empresa de vigilancia y seguridad a cargo</t>
  </si>
  <si>
    <r>
      <t xml:space="preserve">Los responsables del Almacén, o responsable en Direcciones Territoriales, realizan inventario anualmente de los elementos y bienes almacenados en la bodega, generando un informe de la conciliación de los registros en el sistema frente a los físicos. En caso de presentar diferencias se llevan a cabo las acciones correctivas y ajustes necesarios para subsanar las diferencias presentadas.
</t>
    </r>
    <r>
      <rPr>
        <b/>
        <sz val="9"/>
        <rFont val="Arial"/>
        <family val="2"/>
      </rPr>
      <t xml:space="preserve">
Evidencia: </t>
    </r>
    <r>
      <rPr>
        <sz val="9"/>
        <rFont val="Arial"/>
        <family val="2"/>
      </rPr>
      <t>Informes de inventario, actas, comprobantes de ajustes y/o notificaciones por correo electrónico.</t>
    </r>
  </si>
  <si>
    <t>Responsable del Almacén General.
Responsable en Direcciones Territoriales</t>
  </si>
  <si>
    <t>Informes de inventario, actas, comprobantes de ajustes y/o notificaciones por correo electrónico.</t>
  </si>
  <si>
    <t>Durante el primer trimestre se realizó informe mensual  de inventario bienes en bodega</t>
  </si>
  <si>
    <r>
      <t xml:space="preserve">El responsable del Almacén y el Coordinador del GIT de Gestión Contractual verifican que sea diligenciado y firmado completamente el formato de inducción al personal nuevo y antiguo que participa en las actividades que se llevan a cabo en el Almacén, con el fin de garantizar que se cumplan los procedimientos establecidos y propender por el manejo y custodia eficiente de los recursos físicos.
</t>
    </r>
    <r>
      <rPr>
        <b/>
        <sz val="9"/>
        <rFont val="Arial"/>
        <family val="2"/>
      </rPr>
      <t xml:space="preserve">
Evidencias: </t>
    </r>
    <r>
      <rPr>
        <sz val="9"/>
        <rFont val="Arial"/>
        <family val="2"/>
      </rPr>
      <t>Formato de inducción a contratistas diligenciado y firmado, registros de asistencia a socializaciones, material fotográfico y/o correos electrónicos remitidos.</t>
    </r>
  </si>
  <si>
    <t>Responsable del Almacén 
Coordinador del GIT de Gestión Contractual</t>
  </si>
  <si>
    <t>Formato de inducción a contratistas diligenciado y firmado, registros de asistencia a socializaciones, material fotográfico y/o correos electrónicos remitidos.</t>
  </si>
  <si>
    <t>Durante el primer trimestre se realizó el seguimiento y cumplimiento al control.</t>
  </si>
  <si>
    <t>Gestión de comunicaciones y mercadeo</t>
  </si>
  <si>
    <t>Plan Estratégico de comunicaciones formulado e implementado.</t>
  </si>
  <si>
    <t xml:space="preserve">Trabajar de manera colaborativa y participativa con nuestras partes interesadas para la generación de valor público. </t>
  </si>
  <si>
    <t xml:space="preserve">
Fortalecimiento de estrategias de comunicación institucional</t>
  </si>
  <si>
    <t>Información y Comunicación</t>
  </si>
  <si>
    <t>Transparencia, acceso a la información pública y Lucha contra la Corrupción</t>
  </si>
  <si>
    <t xml:space="preserve">Diseñar el Plan Estrategico de Comunicaciones de la entidad. </t>
  </si>
  <si>
    <t>Documento Plan Estratégico de comunicaciones.</t>
  </si>
  <si>
    <t xml:space="preserve">Oficina Asesora de Comunicaciones </t>
  </si>
  <si>
    <t xml:space="preserve">Plan estratégico de comunicaciones formulado. </t>
  </si>
  <si>
    <t xml:space="preserve">El documento Plan Estratégico de Comunicaciones se encuentra publicado en la página web institucional. </t>
  </si>
  <si>
    <t>se verificó el cargue de la evidencia y el reporte del avance</t>
  </si>
  <si>
    <t>Se verificó el avance de la actividad con el Diseño del Plan estratégico de comunicaciones 2021con sus contenidos como los pilares, el objetivo, objetivos específicos y las tácticas de comunicación; así como su publicación en la página web de la institución.</t>
  </si>
  <si>
    <t xml:space="preserve">Realizar foros a nivel Nacional sobre los avances de la Política de Catastro Multipropósito. </t>
  </si>
  <si>
    <t xml:space="preserve">Fotografías, videos, listas de asistencia. </t>
  </si>
  <si>
    <t>Actividades del plan estratégico de comunicaciones externas implementadas</t>
  </si>
  <si>
    <t xml:space="preserve">Se realizó el foro ‘Así evoluciona la gestión catastral en Colombia’, con dos (2) paneles: 1ro de entidades del gobierno nacional y el 2do de buenas prácticas en el territorio. _x000D_
</t>
  </si>
  <si>
    <t>Se verifica la realización de la actividad con el Foro "Así evoluciona la gestión Catastral en Colombia", con fecha del 24 de marzode 2021.</t>
  </si>
  <si>
    <t xml:space="preserve">Realizar publicaciones en la página web y redes sociales sobre temas estratégicos de la entidad. </t>
  </si>
  <si>
    <t>Publicación de cumunicados. (Comunicados de prensa, crónicas, crecimiento de seguidores interacciones en redes sociales, boletines, entre otros).</t>
  </si>
  <si>
    <t xml:space="preserve">Durante el primer trimestre se realizaron las públicaciones en las herramientas de comunicación dispuestas para tal fin asi: 18 publicaciones en la página web y 478 publicaciones a través de las redes sociales (Twitter, Facebook e Instagram). </t>
  </si>
  <si>
    <t xml:space="preserve">Se constata la actividad con la publicación de 18 temas de los cuales se citan los siguientes: La dinámica inmobiliaria repuntó en 2020, Sesquilé fue habilitado por el IGAC como gestor catastral, Colombia tiene el atlas más moderno de su historia y estará al servicio de todo el país: Presidente Duque, y VIVI: la nueva plataforma virtual del IGAC para solicitar trámites catastrales sin salir de casa.  </t>
  </si>
  <si>
    <t xml:space="preserve">Realizar trasmisiones en vivo a través de FacebookLive (Política de Catastro Multipropósito y/o temas estratégicos de la entidad). </t>
  </si>
  <si>
    <t xml:space="preserve">Reportes de social media, video de la trasmisión, fotografías. </t>
  </si>
  <si>
    <t xml:space="preserve">Se realizaron los siguientes tranmisiones en vivo a través de Facebook Live de la siguiente manera: En enero el Live 1. "Resultados de una buena Administración Catastral: Soacha. En Febrero se retransmitió a través de la página del IGAC 2. "Llanzamiento de Colombia en Mapas. En Marzo: 3."Avances del Catastro Multipropósito", 4. La mujer en las políticas de desarrollo territorial, Foro sobre 5. Colombia en Mapas (producido por Caracol Radio) y por último 6. Lanzamiento de VIVI la nueva plataforma de trámites de la entidad. </t>
  </si>
  <si>
    <t xml:space="preserve">Se evidencia durante el periodo  la realización de 6 transmisiones en vivo, lal cual supera la meta programada, que era de 2. </t>
  </si>
  <si>
    <t xml:space="preserve">Diseñar los planes de medios sobre temas estratégicos para la Entidad. </t>
  </si>
  <si>
    <t>Documentos de planes de medios.</t>
  </si>
  <si>
    <t xml:space="preserve">Se diseñaron los planes de medios para: 1. La rueda de prensa sobre los avances de la política de Catastro Multipropósito, 2. Lanzamiento de Colombia en Mapas, 3. Plan de medios de VIVI. 4. Plan de medios del foro de gestión catastral. </t>
  </si>
  <si>
    <t xml:space="preserve">Se verifica el diseño de 4 planes de medios con La rueda de prensa sobre los avances de la política de Catastro Multipropósito, Lanzamiento de Colombia en Mapas, Plan de medios de VIVI, y Plan de medios del foro de gestión catastral. </t>
  </si>
  <si>
    <t>Formalizar alianzas estratégicas en medios de comunicación para alcanzar publicaciones. (Radio y/o Prensa y/o Televisión y/o Medios Digitales).</t>
  </si>
  <si>
    <t xml:space="preserve">Reporte de Free Press, publicaciones en medios de comunicación, reporte de presencia regional. </t>
  </si>
  <si>
    <t xml:space="preserve">En el primer trimestre se registraron 201 registros en medios de comunicación tanto nacionales como regionales, lo que representa un ahorro de $357.756.767 a la fecha en Free Press para la Entidad. </t>
  </si>
  <si>
    <t>se sugiere validar la pertinencia de evidenciar a través de un indicacor la gestion que se realiza en ahorros para la entidad por publicaciones alcanzadas en medios de comunicacion.</t>
  </si>
  <si>
    <t xml:space="preserve">Se valida la actividad en un número superior al programado (meta=38 - alcanzado=201), y su representación de ahorro en $357.756.767. </t>
  </si>
  <si>
    <t xml:space="preserve">Realizar publicaciones de columnas digitales de la Dirección General. </t>
  </si>
  <si>
    <t xml:space="preserve">Columnas digitales. </t>
  </si>
  <si>
    <t xml:space="preserve">Durantre el primer trimestre se publicaron 6 columnas de la Directora sobre los retos de la entidada nivel del Plan Nacional de Desarrollo y temas misionales de la Entidad como son: Catastro multipropósito, dinámica inmobiliaria y desarrollo del Atlas Digital para el acceso a la información producida por la Entidad por parte de todos los grupos de interés y/o ciudadanos. </t>
  </si>
  <si>
    <t>Durante el periodo se evidencia la realización de 6 columnas de la directora en dos medios de comunicación, superando la meta programada que fué de 3.</t>
  </si>
  <si>
    <t>Diseñar y ejecutar campañas para la promoción de los productos y/o servicios de la Entidad.</t>
  </si>
  <si>
    <t xml:space="preserve">Brief de las campañas, publicaciones en medios tradicionales y/o alternativos. </t>
  </si>
  <si>
    <t xml:space="preserve">Se diseño y ejecutó la campaña para el producto certificados catastrales en linea, la cúal incluye un toturial para adquirir certificados catastrales a través de la plataforma virtual. </t>
  </si>
  <si>
    <t>Se evidencia el diseño y cargue de la campaña para el producto certificado catastral, en plataforma virtual.</t>
  </si>
  <si>
    <t xml:space="preserve">Compilar y remitir al área competente las solicitudes que llegan de los ciudadanos a través de las redes sociales. </t>
  </si>
  <si>
    <t xml:space="preserve">Reporte de solicitudes. 
</t>
  </si>
  <si>
    <t xml:space="preserve">Se recopilaron y remitieron al área competente 792 mensajes directos de los ciudadanos recibidos a través de las redes sociales.  </t>
  </si>
  <si>
    <t>Se constata la recopilación y remisión mediante documento soporte de 792 mensajes de los ciudadanos recicibidos a través de las redes sociales.</t>
  </si>
  <si>
    <t xml:space="preserve">Realizar campañas internas con el propósito de informar, socializar y que permitan fortalecer el sentido de pertenencia entre los servidores públicos de la entidad. </t>
  </si>
  <si>
    <t xml:space="preserve">Piezas de comunicación, correos electronicos enviados, publicación en campañas e intranet.  </t>
  </si>
  <si>
    <t>Actividades del plan estratégico de comunicaciones internas implementadas</t>
  </si>
  <si>
    <t xml:space="preserve">Se diseñaron y ejecutaron las campañas internas: 1. Yo Soy IGAC y 2. Juntos Avanzamos. </t>
  </si>
  <si>
    <t>De acuerdo a lo aportado por el proceso, se verifica  el diseño y ejecución de 2 campañas internas, Yo Soy IGAC y Juntos Avanzamos. Se supera lo programado en el periodo.</t>
  </si>
  <si>
    <t xml:space="preserve">Mantener actualizado el bóletin institucional como espacio de participación con el cliente interno. </t>
  </si>
  <si>
    <t xml:space="preserve">Boletín actualizado y difundido. </t>
  </si>
  <si>
    <t xml:space="preserve">Se realizaron cuatro (4) actualizaciones del boletín institucional IGAC al día durante el trimestre. </t>
  </si>
  <si>
    <t>Se verifican las 4  actualizaciones del boletín en el el trimestre; ejecutado igual a lo programado.</t>
  </si>
  <si>
    <t>Divulgar en los diferentes canales del instituto, contenidos sobre la importancia del cuidado y prevención del COVID-19.</t>
  </si>
  <si>
    <t xml:space="preserve">Piezas de comunicación, correos electronicos enviados, publicación en campañas e IGANET. </t>
  </si>
  <si>
    <t xml:space="preserve">Se divulgó a través de piezas TIPS del protocolo de bioseguridad en pantallas digitales, correos electrónicos e IGANET. </t>
  </si>
  <si>
    <t>Se valida la divulgación  de piezas TIPS del protocolo de bioseguridad en los diferentes medios utilizados por el proceso.</t>
  </si>
  <si>
    <t>Atender las solicitudes para realizar campañas internas solicitadas por las diferentes áreas a nivel nacional, en los diferentes canales del instituto.</t>
  </si>
  <si>
    <t xml:space="preserve">Se realizaron las siguientes campañas solicitadas por las áreas: 1. Invitación a la Formulación del Plan Anticorrupción. 2. Actividades de Bienestar 2021. 3. Actualización de datos 4. Bioseguridad. 5. Pausas activas. 6. Actualización documental. 7.Teletrabajo 8. Tips de supervisión contractual. 9. Herramientas para fortalecer el servicio al ciudadano.10. Actualización documental. 11. Dia Internacional de la Mujer.12. Talleres de escuelas preventivas. 13. Actividades de bienestar. </t>
  </si>
  <si>
    <t>De acuerdo a lo evidenciado, se cumple con la actividad de realización de campañas internas solicitadas por los diferentes procesos a nivel nacional.</t>
  </si>
  <si>
    <t xml:space="preserve">Diseñar e implementar las emisiones del programa en video "Juntos Avanzamos" con el propósito de mantener informados a los servidores sobre la gestión institucional.  </t>
  </si>
  <si>
    <t>Videos del programa.</t>
  </si>
  <si>
    <t xml:space="preserve">Se realizaron dos (2) emisiones para la implementación del programa "Juntos Avanzamos". con el propósito de mantener informados a los servidores sobre la gestión institucional.  </t>
  </si>
  <si>
    <t xml:space="preserve">Se evidencia durante el trimestre, el cargue de 2 emisiones para la implementación  del programa "Juntos Avanzamos". </t>
  </si>
  <si>
    <t>Mantener actualizada la información institucional en los medios de comunicación internos.</t>
  </si>
  <si>
    <t>Publicaciones en la IGANET; Carteleras Digitales, Correo Eletrónicos).</t>
  </si>
  <si>
    <t xml:space="preserve">La información dirigida a los servidores durante el trimestre fue publicada en cada uno de los diferentes canales institucionales como son: Correo, Igacnet, pantallas digitales.  </t>
  </si>
  <si>
    <t>De acuerdo a lo aportado por el proceso, se verifica el Mantenimiento y  actualización de  la información institucional en los medios de comunicación internos.</t>
  </si>
  <si>
    <t>Apoyar las solicitudes de divulgación inherentes a la rendición de cuentas permanente de la entidad.</t>
  </si>
  <si>
    <t>Matriz de seguimiento, informes, actas de reunión.</t>
  </si>
  <si>
    <t>Sin meta asignada para el periodo.</t>
  </si>
  <si>
    <t>Apoyar las solicitudes de participacion en eventos internos de la entidad.</t>
  </si>
  <si>
    <t>Se apoyaron las solicitudes de participación en eventos propios como son: 1. Lanzamiento “Colombia en mapas” y 2. “Comisión Accidental Cámara de Representantes.</t>
  </si>
  <si>
    <t>De acuerdo a lo aportado por el proceso, se evidencia el desarrollo de la actividad.</t>
  </si>
  <si>
    <t xml:space="preserve">Realizar encuestas de percepción de los servidores públicos frente a las comunicaciones internas. </t>
  </si>
  <si>
    <t>Documento de resultados de la Encuesta.</t>
  </si>
  <si>
    <t xml:space="preserve">Medición de la  percepción de las comunicaciones internas. </t>
  </si>
  <si>
    <t>Actualizar la información documentada  vigente del proceso.</t>
  </si>
  <si>
    <t xml:space="preserve">Publicación de la documentacion actualizada del proceso. </t>
  </si>
  <si>
    <t>Realizar las actividades contempladas en el plan anticorrupción a cargo del proceso.</t>
  </si>
  <si>
    <t>Reportes de segumiento, actas, correos, documento de implementación del plan anticorrupción.</t>
  </si>
  <si>
    <t xml:space="preserve">Se realizaron las acciones contempladas en el Plan Anticorrupción durante el trimestre. </t>
  </si>
  <si>
    <t>Para el periodo, se evidencia el cargue y el reporte de la acciones contempladas en el Plan Anticorrupción.</t>
  </si>
  <si>
    <t>Identificar las acciones de mejora relacionadas al cumplimiento del FURAG que apliquen al proceso</t>
  </si>
  <si>
    <t>Reportes, informes de las acciones de mejora implementadas.</t>
  </si>
  <si>
    <t>Revisar y actualizar el mapa de riesgos del proceso de acuerdo a la politica de riesgo aprobada</t>
  </si>
  <si>
    <t>Mapa de riesgos actualizado.</t>
  </si>
  <si>
    <t xml:space="preserve">Se realizó reporte por parte del proceso sobre los productos y/o servicios no conformes durante el trimestre. </t>
  </si>
  <si>
    <t>Se verifica actividad mediante correo por parte del proceso, en el que se informa que  no se presentaron productos y/o servicios no conformes durante el trimestre.</t>
  </si>
  <si>
    <t>GCM-1</t>
  </si>
  <si>
    <t>Gestión de Comunicaciones y Mercadeo</t>
  </si>
  <si>
    <t>Inoportunidad o imprecisión en la  difusión de la información de la gestión institucional</t>
  </si>
  <si>
    <t>1. Desconocimiento de los procedimientos
2. Incumplimiento de  los lineamientos dados por la oficina de difusión y mercadeo
3. Planeación inadecuada de las actividades.
4. Inoportunidad en la invitación para participación en eventos.</t>
  </si>
  <si>
    <t>1. Pérdida de imagen institucional
2. Disminución de la calidad del servicio
3. Baja participación de asistentes en los eventos programados
4. Afectación en el posicionamiento de la imagen  de la entidad</t>
  </si>
  <si>
    <r>
      <t xml:space="preserve">Trimestralmente se centraliza la difusión de información institucional a través del proceso de Gestión de Comunicaciones  y Mercadeo quien consolida las necesidades enviadas por las dependencias y Direcciones Territoriales, las valida y viabiliza acorde con la estrategia de comunicaciones del instituto. En casos excepcionales, el proceso establece acciones de contingencia para cumplir con el requerimiento.
</t>
    </r>
    <r>
      <rPr>
        <b/>
        <sz val="9"/>
        <rFont val="Arial"/>
        <family val="2"/>
      </rPr>
      <t>Evidencia:</t>
    </r>
    <r>
      <rPr>
        <sz val="9"/>
        <rFont val="Arial"/>
        <family val="2"/>
      </rPr>
      <t xml:space="preserve"> Base de datos en Excel con información consolidada y/o correo electrónico solicitando la información a los procesos</t>
    </r>
  </si>
  <si>
    <t>Responsable en el proceso de Gestión de Comunicaciones y Mercadeo</t>
  </si>
  <si>
    <t>Base de datos en Excel con información consolidada y/o correo electrónico solicitando la información a los procesos</t>
  </si>
  <si>
    <t>Se adjunta la base de datos en Excel con las necesidades enviadas por las dependencias y Direcciones Territoriales consolidada del trimestre, que contiene la información remitida por los procesos con su respectivo tratamiento para el seguimiento hasta la publicación.</t>
  </si>
  <si>
    <t>Se verifico el cargue de la evidencia y el contenido de la base de datos que da cuenta del seguimiento al control.</t>
  </si>
  <si>
    <t>GCM-2</t>
  </si>
  <si>
    <t>Generación de gastos innecesarios en la producción de publicaciones no requeridas por los usuarios</t>
  </si>
  <si>
    <t>1. Falta de comunicación entre las dependencias</t>
  </si>
  <si>
    <t>1. Investigaciones disciplinarias
2. Pérdida de bienes
3. Detrimento patrimonial</t>
  </si>
  <si>
    <r>
      <t xml:space="preserve">Semestralmente se realiza el Comité Editorial, liderado por la Dirección general y el proceso de Comunicaciones y Mercadeo, con el propósito de revisar con los procesos la planeación adecuada de la producción de publicaciones teniendo en cuenta los requerimientos de los usuarios. Si por algún motivo no se realiza el Comité Editorial en la fecha establecida se reprogramará para una fecha cercana.
</t>
    </r>
    <r>
      <rPr>
        <b/>
        <sz val="9"/>
        <rFont val="Arial"/>
        <family val="2"/>
      </rPr>
      <t xml:space="preserve">
Evidencia: </t>
    </r>
    <r>
      <rPr>
        <sz val="9"/>
        <rFont val="Arial"/>
        <family val="2"/>
      </rPr>
      <t>Registros de asistencia  y/o Acta de Comité</t>
    </r>
  </si>
  <si>
    <t>Registros de asistencia  y/o Acta de Comité</t>
  </si>
  <si>
    <t>El comité esta programado para ser ejecutado en el mes de mayo.</t>
  </si>
  <si>
    <t>GCM-3</t>
  </si>
  <si>
    <t>Manipulación y/o sustracción de la información misional que maneja el proceso, para beneficio propio y/o de un particular</t>
  </si>
  <si>
    <t>1. Sistemas de información susceptibles de manipulación o adulteración por falta de seguridad</t>
  </si>
  <si>
    <t>1. Sanciones
2. Detrimento patrimonial
3. Pérdida de la confidencialidad, integridad y disponibilidad de la Información</t>
  </si>
  <si>
    <r>
      <t xml:space="preserve">El Responsable en el proceso de Gestión de Comunicaciones y Mercadeo mensualmente realiza el monitoreo de las publicaciones, a través del conteo aleatorio y su comparación con el Excel de inventarios y ERP, con el fin de asegurar los saldos reales de las publicaciones (ni sobrantes ni faltantes) en la bodega. En caso de identificar diferencias, realiza las actividades pertinentes con el área financiera. 
</t>
    </r>
    <r>
      <rPr>
        <b/>
        <sz val="9"/>
        <rFont val="Arial"/>
        <family val="2"/>
      </rPr>
      <t xml:space="preserve">
Evidencia: </t>
    </r>
    <r>
      <rPr>
        <sz val="9"/>
        <rFont val="Arial"/>
        <family val="2"/>
      </rPr>
      <t>Excel de inventarios chequeado y/o Reporte de conteos físicos comparado con el Excel de inventarios o el ERP.</t>
    </r>
  </si>
  <si>
    <t>Excel de inventarios chequeado y/o Reporte de conteos físicos comparado con el Excel de inventarios o el ERP.</t>
  </si>
  <si>
    <t>Se adjunta el Reporte de conteos físicos comparado con el Excel de inventarios o el ERP del trimestre.</t>
  </si>
  <si>
    <t>Se verifica el adecuado control evidenciado  con correos de seguimiento, inventario general de publicaciones, así como el detallado de las relacionadas</t>
  </si>
  <si>
    <t>se verifica el control realizado por el proceso y las evidencias soportadas.</t>
  </si>
  <si>
    <t>Gestión de Servicios Administrativos</t>
  </si>
  <si>
    <t>Fortalecimiento de la Infraestructura Física del IGAC a nivel nacional</t>
  </si>
  <si>
    <t>Plan Anticorrupción y de Atención al Ciudadano</t>
  </si>
  <si>
    <t>Mejora Normativa</t>
  </si>
  <si>
    <t>Realizar el acompañamiento a las Direcciones Territoriales en el levantamiento de necesidades de infraestructura fisica y actualizar el diagnostico de las necesidades de infraestructura fisica a nivel nacional para la vigencia</t>
  </si>
  <si>
    <t>Correos, formato de diagnostico, listas de asistencia, diagnostivo de necesidades a nivel nacional</t>
  </si>
  <si>
    <t>GIT Servicios Administrativos</t>
  </si>
  <si>
    <t xml:space="preserve"> Porcentaje de avance del Plan de Infraestructura Física del IGAC implementado</t>
  </si>
  <si>
    <t>Se realizó el acompañamiento a las Direcciones Territoriales</t>
  </si>
  <si>
    <t>Se evidencian correos electrónicos con el acompañamiento a las Direcciones Territoriales en la atención de necesidades de infraestructura fisica y la actualización del diagnostico de las necesidades de infraestructura fisica.</t>
  </si>
  <si>
    <t>Elaborar el plan de infraestructura para la vigencia</t>
  </si>
  <si>
    <t>Plan de infraestructura</t>
  </si>
  <si>
    <t>Esta actividad se desarrollará en el siguiente trimestre</t>
  </si>
  <si>
    <t>No hay meta programada para el periodo</t>
  </si>
  <si>
    <t>Coordinar y realizar seguimiento al mantenimiento de las sedes planteadas en el proyecto de fortalecimiento de la infraestructura fisica a nivel nacional.</t>
  </si>
  <si>
    <t>Informe de gestión</t>
  </si>
  <si>
    <t>Se desarrollo informe del proyecto de inversión del primer trimestre.</t>
  </si>
  <si>
    <t>Se evidencia informe del proyecto de inversión del primer trimestre sin firmas. En la programación cuantitativa de la actividad dice que se presentaran 3 informes, pero solo se está presentando un nforme trimestral.</t>
  </si>
  <si>
    <t>Coordinar y realizar seguimiento a la  adecuación de las sedes  planteadas en el proyecto de fortalecimiento de la infraestructura fisica a nivel nacional.</t>
  </si>
  <si>
    <t>Coordinar y realizar seguimiento al reforzamiento estructural de las sedes  planteadas en el proyecto de fortalecimiento de la infraestructura fisica a nivel nacional.</t>
  </si>
  <si>
    <t>Sistema de transporte del IGAC en operación</t>
  </si>
  <si>
    <t>Plan de Trabajo Anual en Seguridad y Salud en el Trabajo</t>
  </si>
  <si>
    <t>Coordinar y realizar seguimiento a los contratos relacionados con el servicio de transporte y suministros del parque automotor de la entidad.</t>
  </si>
  <si>
    <t xml:space="preserve">Porcentaje de avance plan de seguridad vial Implementado </t>
  </si>
  <si>
    <t>Se realizó seguimiento a los contratos relacionados con el servicio de transporte y suministros del parque automotor de la entidad.</t>
  </si>
  <si>
    <t>Se evidencian seguimientos correspondientes a los meses de enero, febrero y marzo, al contrato numero 23936 DE 2020 de servicio de transporte especial.</t>
  </si>
  <si>
    <t>Realizar la atención y seguimiento a las solicitudes de servicios de transporte del parque automotor en la Sede Central.</t>
  </si>
  <si>
    <t>Informe de gestión, muestreo de solicitudes</t>
  </si>
  <si>
    <t>Se atendieron y se realizó seguimiento a las solicitudes de servicios de transporte del parque automotor en la Sede Central.</t>
  </si>
  <si>
    <t>Se evidencian formatos F20603-04/14 Solicitud-Servicio-de- Transporte de los meses de enero y febrero, en los que se evidencia la atención de los servicios prestados, pero no se evidencia el seguimiento realizado.</t>
  </si>
  <si>
    <t>Realizar seguimiento al Plan Estrategico de Seguridad Vial</t>
  </si>
  <si>
    <t>Se realizó seguimiento al Plan Estratégico de Seguridad Vial</t>
  </si>
  <si>
    <t xml:space="preserve">Se evidencia seguimiento al Plan Estrategico de Seguridad Vial realizados durante los meses de febrero y marzo. </t>
  </si>
  <si>
    <t>Actualizar la información documentada del SGI del proceso de Gestión de Servicios Administrativos de acuerdo con el cronograma establecido.</t>
  </si>
  <si>
    <t>Esta actividad se desarrollará en el tercer trimestre</t>
  </si>
  <si>
    <t>No se registra avance durante el trimestre</t>
  </si>
  <si>
    <t>Realizar seguimiento a los controles de los riesgos del proceso de Gestión de Servicios Administrativos</t>
  </si>
  <si>
    <t xml:space="preserve">Se realizó el seguimiento a los controles de los riesgos del proceso </t>
  </si>
  <si>
    <t>Se evidencia correo del 14-04-2021 en el que remiten seguimiento del Plan de Acción Anual y de los Riesgos de la Secretaría General.</t>
  </si>
  <si>
    <t>Esta actividad se desarrollará en el cuarto trimestre</t>
  </si>
  <si>
    <t>No estaba programdo avance para el periodo</t>
  </si>
  <si>
    <t>Realizar las actividades contempladas en el plan de acción anual y en el plan anticorrupción a cargo del proceso de Gestión de Servicios Administrativos</t>
  </si>
  <si>
    <t>Se realizó las actividades contempladas en el plan de acción anual y en el plan anticorrupción a cargo del proceso de Gestión de Servicios Administrativos</t>
  </si>
  <si>
    <t>Se evidencian reportes de seguimiento al plan de acción anual y al plan anticorrupción del proceso de Gestión de Servicios Administrativos, igualmente, se evidencia archivo Planigac y archivo Excel de seguimiento al plan anticorrupción.</t>
  </si>
  <si>
    <t>No hay avance programado para el periodo</t>
  </si>
  <si>
    <t>GSA-2</t>
  </si>
  <si>
    <t>Inoportunidad en la prestación de servicios administrativos y/o infraestructura física para el funcionamiento de la entidad</t>
  </si>
  <si>
    <t>1. Falta de recursos financieros para cumplir con los requisitos en la prestación de servicios administrativos e infraestructura física. 
2. Falta de oportunidad en el mantenimiento de los bienes, equipos e inmuebles de la entidad.
3. Debilidad en el seguimiento de los planes de mantenimiento.
4. Falta de personal en sede Central y Direcciones Territoriales para el cubrimiento de las actividades en la prestación de servicios administrativos y/o infraestructura física.</t>
  </si>
  <si>
    <t>1. Deterioro o pérdida de los bienes, equipos o inmuebles de la entidad.
2. Afectaciones en las condiciones físicas para la ejecución de funciones de los servidores públicos.
3. Afectación en la prestación del servicio al usuario.
4. Sanciones de orden disciplinario, penal y fiscal en contra de la entidad o de los funcionarios.</t>
  </si>
  <si>
    <t>Responsable asignado GIT Servicios Administrativos</t>
  </si>
  <si>
    <t xml:space="preserve">Verificación trimestral del Plan Anual de Adquisiciones del proceso con los servicios esenciales  y/o correo que evidencie la solicitud de modificaciones al PAA (Si aplica). </t>
  </si>
  <si>
    <t xml:space="preserve">Se evidencian seguimientos mensuales al Plan Anual de Adquisiciones del proceso de Gestión de Servicios Administrativos </t>
  </si>
  <si>
    <r>
      <t xml:space="preserve">El responsable en las Direcciones Territoriales identifica las necesidades de infraestructura física que requiere y se remite para el estudio, consolidación, priorización y aprobación (según aplique) de la Sede Central de los requerimientos solicitados. En caso de presentar observaciones, se solicita realizar los ajustes al responsable encargado. 
</t>
    </r>
    <r>
      <rPr>
        <b/>
        <sz val="9"/>
        <rFont val="Arial"/>
        <family val="2"/>
      </rPr>
      <t>Evidencia:</t>
    </r>
    <r>
      <rPr>
        <sz val="9"/>
        <rFont val="Arial"/>
        <family val="2"/>
      </rPr>
      <t xml:space="preserve"> Correo electrónico con la aprobación de la solicitud y/o Plan de mantenimiento aprobado.</t>
    </r>
  </si>
  <si>
    <t>Responsable en las Direcciones Territoriales</t>
  </si>
  <si>
    <t>Correo electrónico con la aprobación de la solicitud y/o Plan de mantenimiento aprobado.</t>
  </si>
  <si>
    <t>Se evidencia correos electrónicos de solicitudes de las diferentes territoriales.</t>
  </si>
  <si>
    <r>
      <t xml:space="preserve">El responsable asignado en el GIT de Servicios Administrativos realiza el seguimiento anual al Plan de mantenimiento, con el fin de garantizar su ejecución y ajustes respectivos, los cuales son aprobados por el Coordinador del GIT del proceso cada vez que se requiera. En caso de presentar observaciones, se solicita realizar los ajustes al responsable encargado. 
</t>
    </r>
    <r>
      <rPr>
        <b/>
        <sz val="9"/>
        <rFont val="Arial"/>
        <family val="2"/>
      </rPr>
      <t>Evidencia:</t>
    </r>
    <r>
      <rPr>
        <sz val="9"/>
        <rFont val="Arial"/>
        <family val="2"/>
      </rPr>
      <t xml:space="preserve"> Seguimiento realizado al Plan de mantenimiento y/o correos de aprobación a las modificaciones del plan. </t>
    </r>
  </si>
  <si>
    <t xml:space="preserve">Seguimiento realizado al Plan de mantenimiento y/o correos de aprobación a las modificaciones del plan. </t>
  </si>
  <si>
    <t>Se realiza informe del seguimiento a la ejecución del plan de mantenimiento (proyecto de inversión)</t>
  </si>
  <si>
    <t>Se evidencia informe de gestión proyectos de inversión.</t>
  </si>
  <si>
    <t>GSA-3</t>
  </si>
  <si>
    <t>Posibilidad de uso del servicio de transporte del IGAC para actividades personales o que beneficien a terceros diferentes a temas laborales</t>
  </si>
  <si>
    <t>1. Alteraciones o inconsistencias en el formato de solicitud de transporte presentado.
2. Asignación de vehículos sin surtir los trámites respectivos.</t>
  </si>
  <si>
    <t>1. Investigaciones disciplinarias a los funcionarios implicados. 
2. Reducción de la disponibilidad del servicio de transporte para fines misionales.
3. Desgaste innecesario de los vehículos y  gasto de combustible.</t>
  </si>
  <si>
    <r>
      <t xml:space="preserve">El responsable de la programación de los servicios de transporte verifica, cada vez que sea requerido, que el formato de solicitud (físico o digital) esté debidamente diligenciado y autorizado por el Subdirector, Secretario General, Director Territorial y/o Coordinador GIT a través de firma, correo electrónico u aprobación digital a través de la herramienta de gestión de soporte técnico. En caso de no ser así, devuelve la solicitud y requiere cumplimiento.
</t>
    </r>
    <r>
      <rPr>
        <b/>
        <sz val="9"/>
        <rFont val="Arial"/>
        <family val="2"/>
      </rPr>
      <t xml:space="preserve">Evidencia: </t>
    </r>
    <r>
      <rPr>
        <sz val="9"/>
        <rFont val="Arial"/>
        <family val="2"/>
      </rPr>
      <t>Control del formato Solicitud de servicios de transporte (físico o digital) correctamente diligenciado y debidamente autorizado a través de firma, correo electrónico u aprobación digital a través de la herramienta de gestión de soporte técnico.</t>
    </r>
  </si>
  <si>
    <t>Responsable de los servicios de transporte en el GIT de Servicios Administrativos</t>
  </si>
  <si>
    <t>Control del formato Solicitud de servicios de transporte (físico o digital) correctamente diligenciado y debidamente autorizado a través de firma, correo electrónico u aprobación digital a través de la herramienta de gestión de soporte técnico.</t>
  </si>
  <si>
    <t>Se realizó el control a lo cual se adjunta muestra de las solicitudes recibidas durante el trimestre</t>
  </si>
  <si>
    <t>Se evidencian formatos F20603-04/14 Solicitud-Servicio-de- Transporte de los meses de enero y febrero, en los que se evidencia la atención de los servicios prestados.</t>
  </si>
  <si>
    <r>
      <t xml:space="preserve">El responsable de los servicios de transporte en el GIT de Servicios Administrativos verifica la planilla de programación de transporte, con el fin de validar el correcto diligenciamiento del formato, incluyendo el tiempo de recorrido. En caso de presentar observaciones, se registran en el formato y se requerirá la presencia del conductor y del servidor para mayor información sobre el hecho y la fijación de compromisos. 
</t>
    </r>
    <r>
      <rPr>
        <b/>
        <sz val="9"/>
        <rFont val="Arial"/>
        <family val="2"/>
      </rPr>
      <t xml:space="preserve">
Evidencia:</t>
    </r>
    <r>
      <rPr>
        <sz val="9"/>
        <rFont val="Arial"/>
        <family val="2"/>
      </rPr>
      <t xml:space="preserve"> Planilla de programación de transporte verificada para los casos con observaciones y/o comunicado realizado al conductor o servidor (si aplica).</t>
    </r>
  </si>
  <si>
    <t>Planilla de programación de transporte verificada para los casos con observaciones y/o comunicado realizado al conductor o servidor (si aplica).</t>
  </si>
  <si>
    <t>El GIT de servicios administrativos ha verificado la planilla de programación de transporte durante el primer trimestre</t>
  </si>
  <si>
    <t>No se presenta evidencia del cumplimiento de las actividades mencionadas</t>
  </si>
  <si>
    <t>Gestión de Tecnologías de la Información</t>
  </si>
  <si>
    <t>Marco estrategico de TI</t>
  </si>
  <si>
    <t>Plan Estratégico de Tecnologías de la Información y las Comunicaciones PETI</t>
  </si>
  <si>
    <t>Identificación e incorporación de avances tecnológicos e innovación en procesos misionales</t>
  </si>
  <si>
    <t xml:space="preserve">Gobierno digital </t>
  </si>
  <si>
    <t xml:space="preserve">Ejecutar el Plan de Sensibilización del SGSI de la Vigencia </t>
  </si>
  <si>
    <t>Registros de asistencia y/o correos electronicos</t>
  </si>
  <si>
    <t xml:space="preserve">Oficina de Informática y Telecomunicaciones </t>
  </si>
  <si>
    <t>Porcentaje de implementación del marco estrategico de TI</t>
  </si>
  <si>
    <t>Se realizaron dos sensibilizaciones a través de correos electrónicos del 17/02/2021 y del 24/3/2021:  Tip de seguridad suplantación de identidad y Tip de seguridad: Participación Jornada Seguridad Digital.</t>
  </si>
  <si>
    <t>Se verifica el seguimiento y la evidencia aportada, al ser coincidentes se aprueba el seguimiento</t>
  </si>
  <si>
    <t>Se evidencia correos en los que se evidencia la realización de dos sensibilizaciones el 17/02/2021 y el 24/3/2021:  Tip de seguridad suplantación de identidad y Tip de seguridad: Participación Jornada Seguridad Digital.</t>
  </si>
  <si>
    <t xml:space="preserve">Actualización de la política Seguridad de la Información </t>
  </si>
  <si>
    <t>Politica de seguridad de la información actualizada</t>
  </si>
  <si>
    <t xml:space="preserve">Se realizó actualización  a la política de Seguridad de la Información  alineada a la pólitica del Sistema de Gestión Integrada </t>
  </si>
  <si>
    <t>Se evidencia política de Seguridad de la Información  actualizada y alineada a la pólitica del Sistema de Gestión Integrado.</t>
  </si>
  <si>
    <t xml:space="preserve">Jornadas de Uso y apropiación - Politica de Seguridad de la Información </t>
  </si>
  <si>
    <t>Se realizaron dos Jornadas de Uso y apropiación: Socialización de la Política de la Privacidad de la Inf., Seguridad Digital y Datos Personales.  Desarrollo capacitación virtual IGAC  “Seguridad y Privacidad de la Información y Seguridad Digital"  con fecha 25/03/2021</t>
  </si>
  <si>
    <t>Se evidencian correos y listas de asistencia a dos Jornadas de Uso y apropiación: Socialización de la Política de la Privacidad de la Información, Seguridad Digital y Datos Personales, y capacitación virtual IGAC  “Seguridad y Privacidad de la Información y Seguridad Digital"  con fecha 25/03/2021</t>
  </si>
  <si>
    <t xml:space="preserve">Apoyar a los procesos que cuentan con activos de información actualizados en la identificación, valoración y  tratamiento de riesgos de seguridad de la información </t>
  </si>
  <si>
    <t xml:space="preserve">Riesgos actualizados </t>
  </si>
  <si>
    <t>Sin meta programada</t>
  </si>
  <si>
    <t xml:space="preserve">Sin meta programada para este periodo </t>
  </si>
  <si>
    <t>No hay meta programada para el trimestre</t>
  </si>
  <si>
    <t xml:space="preserve">Apoyar a los procesos en la  actualización del inventario de activos de información </t>
  </si>
  <si>
    <t>Matriz de inventarios de activos</t>
  </si>
  <si>
    <t>Sin meta programada para este periodo</t>
  </si>
  <si>
    <t xml:space="preserve">Implementar controles de seguridad de la información </t>
  </si>
  <si>
    <t>Controles implementados</t>
  </si>
  <si>
    <t>Actualizar el PETIC de acuerdo con el marco de referencia de arquitectura empresarial</t>
  </si>
  <si>
    <t>PETIC</t>
  </si>
  <si>
    <t xml:space="preserve">Actualizar el Protafolio Servicios Tecnológicos </t>
  </si>
  <si>
    <t>Portafolio de servicios tecnologicos</t>
  </si>
  <si>
    <t>Mantener y solicitar la notificación de los servicios de interoperabilidad con las entidades del gobierno bajo X-Road</t>
  </si>
  <si>
    <t>Documento que evidencie los servicios disponibles en X-Road
Correo electrónico con la notificación de los servicios de interoperabilidad</t>
  </si>
  <si>
    <t>Mejoramiento del servicio de datos abiertos</t>
  </si>
  <si>
    <t>Ampliación de los niveles de información publicados y de uso</t>
  </si>
  <si>
    <t>Conjunto de datos abiertos</t>
  </si>
  <si>
    <t xml:space="preserve">Aplicar la arquitectura empresarial a  un proceso misional </t>
  </si>
  <si>
    <t xml:space="preserve">Documento  con descripción de la Arquitectura </t>
  </si>
  <si>
    <t>Fortalecimiento tecnológico para la implementación del SINIC/RMD</t>
  </si>
  <si>
    <t>Implementación del SINIC (Sistema Nacional de Información de Catastro Multipropósito)</t>
  </si>
  <si>
    <t>Desarrollo  del SINIC</t>
  </si>
  <si>
    <t>Panatallazo del código fuente que se encuetra  versionado en el GITLAB.</t>
  </si>
  <si>
    <t>Porcentaje implementación SINIC</t>
  </si>
  <si>
    <t>Se encuentra en proceso de  selección y contratación de la fábrica de software y Se realizaron reuniones con  los Gestores Castastrales, SNR y DNP;  con el propósito de definir el alcance del  SINIC.</t>
  </si>
  <si>
    <t>Aunque no hay meta asignada para el trimestre, se reporta la realización de reuniones con  los Gestores Castastrales, SNR y DNP;  con el propósito de definir el alcance del  SINIC.</t>
  </si>
  <si>
    <t>Realizar la puesta en producción del SINIC de la Implementación del SINIC</t>
  </si>
  <si>
    <t>Aplicación desplegada en ambiente productivo (Enlace)</t>
  </si>
  <si>
    <t xml:space="preserve">Realizar Prueba de concepto  Repositorio de Datos Maestro </t>
  </si>
  <si>
    <t>Documento con el resultado de la prueba de concepto</t>
  </si>
  <si>
    <t>Se realizó el análisis y  las especificaciones funcionales en su primera versión para el repositorio de Datos maestros.</t>
  </si>
  <si>
    <t xml:space="preserve">-aunque no hay meta programada para el periodo se reporta la realización de análisis y  las especificaciones funcionales en su primera versión para el repositorio de Datos maestros. Se evidencian documentos de Caraaaaacterización de procesos RDM, Vision Arquitectura, Especificación de Requerimientos y Mapa de Actores y Gestion de la Información geográfica </t>
  </si>
  <si>
    <t>Publicacion y verificacion del repositorio de datos maestros en ambiente controlado de acuerdo a las entregas del DNP</t>
  </si>
  <si>
    <t>Funcionalidades de software implementadas</t>
  </si>
  <si>
    <t>Implementación del Nuevo SNC (Sistema Nacional Catastral)</t>
  </si>
  <si>
    <t xml:space="preserve">Ajustes al Sistema Nacional Catastral bajo el estándar LADM-COL </t>
  </si>
  <si>
    <t>Porcentaje de implementación de las funcionalidades</t>
  </si>
  <si>
    <t xml:space="preserve">Se encuentra en proceso  de  contratación de la fábrica de software encargada de apoyar la etapa de desarrollo. Paralelamente se está definiendo  las especificaciones funcionales </t>
  </si>
  <si>
    <t xml:space="preserve">No hay meta programada para el trimestre. Se informa que se están definiendo  las especificaciones funcionales </t>
  </si>
  <si>
    <t>Unificación de Sistemas de Información de Gestión Catastral</t>
  </si>
  <si>
    <t>Migración de información de COBOL a SNC</t>
  </si>
  <si>
    <t xml:space="preserve">Actas de Migración </t>
  </si>
  <si>
    <t>Porcentaje de Direcciones territoriales migradas a SNC</t>
  </si>
  <si>
    <t>Se realizó el cronograma, el cual se encuentra para aprobación</t>
  </si>
  <si>
    <t>No hay meta asignada para el periodo. Se evidencia cronograma para migración al SNC</t>
  </si>
  <si>
    <t>Desarrollo Implementación de  un piloto de Chatbot para la mesa de ayuda</t>
  </si>
  <si>
    <t>Realizar la puesta  en producción  de la implementación de  un piloto de Chatbot para la mesa de ayuda</t>
  </si>
  <si>
    <t>Piloto interoperabilidad Catastro - Registro sobre  base de datos no relacionales</t>
  </si>
  <si>
    <t xml:space="preserve">Evidencia de que el  código fuente se encuetra  versionado en el GITLAB.
Pantallazo del codigo fuente versionado en GIT Lab </t>
  </si>
  <si>
    <t xml:space="preserve">Definición de  las especificaciones funcionales </t>
  </si>
  <si>
    <t xml:space="preserve">No hay meta asignada para el periodo. Se informa que se defieron las especificaciones funcionales </t>
  </si>
  <si>
    <t>Implementación único punto de acceso para la autenticacion de los componentes de la entidad</t>
  </si>
  <si>
    <t>sistema de autenticacion instalado, autenticado</t>
  </si>
  <si>
    <t>Se realizó la implementación  único punto de acceso para la autenticación de los componentes de la entidad</t>
  </si>
  <si>
    <t>Aunque no estaba programado realizar avances en el periodo, se reporta la implementación de un punto único de acceso para la autenticación de los componentes de la entidad, se evidencia certificacion de la Integración Servicio Ciudadano De Autenticación Digital En IGAC se encuentra funcionando correctamente de acuerdo con los lineamientos del convenio.</t>
  </si>
  <si>
    <t>Realizar la puesta en producción de la Implementación único punto de acceso para la autenticacion de los componentes de la entidad</t>
  </si>
  <si>
    <t>Se llevó a cabo  la puesta en producción de la Implementación único punto de acceso para la autenticación de los componentes de la entidad</t>
  </si>
  <si>
    <t>Se reporta la puesta en producción de la Implementación de único punto de acceso para la autenticación de los componentes de la entidad. Se evidencia URL e impresion de pantalla de la funcionalidad</t>
  </si>
  <si>
    <t>Automatización y Simplificación de trámites</t>
  </si>
  <si>
    <t>Se realizó  la  Implementación Ventanilla de Trámites - Simplificación de trámites</t>
  </si>
  <si>
    <t>Se informa que se hizo la Implementación Ventanilla de Trámites - Simplificación de trámites. Se evidencian documentos Diseño Técnico Servicio Ciudadano de Autenticación Digital - IGAC, Textos de ventanilla e Historia de usuario.</t>
  </si>
  <si>
    <t>Puesta en producción automatización y Simplificación de trámites</t>
  </si>
  <si>
    <t>Se llevó a cabo la puesta en producción Ventanilla de Trámites - Simplificación de trámites</t>
  </si>
  <si>
    <t>Aunque no estaba programado realizar avances en el periodo, se reporta la puesta en producción de la Ventanilla de Trámites - Simplificación de trámites, se evidencia certificacion de la Integración Servicio Ciudadano De Autenticación Digital En IGAC se encuentra funcionando correctamente de acuerdo con los lineamientos del convenio.</t>
  </si>
  <si>
    <t>Actualizar la información documentada del SGI del proceso gestión de tecnologías de la información y comunicaciones de acuerdo con el cronograma establecido.</t>
  </si>
  <si>
    <t>Realizar seguimiento a los controles de los riesgos del proceso gestión de tecnologías de la información y las comunicaciones</t>
  </si>
  <si>
    <t>Se evidencia seguimiento a los controles de los riesgos del proceso. Se evidencia archivo Planigac</t>
  </si>
  <si>
    <t xml:space="preserve">Realizar las actividades contempladas en el plan de acción anual y en el plan anticorrupción a cargo del proceso gestión de tecnologias de la información y las comunicaciones </t>
  </si>
  <si>
    <t>Realizó  las actividades contempladas en el plan de acción anual y en el plan anticorrupción.</t>
  </si>
  <si>
    <t>Se evidencia seguimiento a las actividades contempladas en el plan de acción anual del proceso. Archivo Planigac</t>
  </si>
  <si>
    <t xml:space="preserve">Sin meta programada </t>
  </si>
  <si>
    <t>GTI-1</t>
  </si>
  <si>
    <t>Inoportunidad en la entrega de las necesidades de las soluciones informáticas requeridas por la entidad para el cumplimiento de sus objetivos</t>
  </si>
  <si>
    <t>1. Falta de información oportuna por parte de las dependencias, DT y UOC
2. Ausencia o mala identificación de necesidades para la vigencia
3. Mapa de ruta insuficiente para cubrimiento de necesidades
4. Cambio en requerimientos político-administrativos
5. Presupuesto insuficiente para la vigencia</t>
  </si>
  <si>
    <t>1. Limitación en la prestación de servicios tecnológicos que afecta los procesos del Instituto. 
2. Recursos tecnológicos insuficientes para el cumplimiento de los objetivos.
3. Insatisfacción de los usuarios finales por la prestación del servicio</t>
  </si>
  <si>
    <t>Anualmente el Jefe de la Oficina de Informática y Telecomunicaciones mediante comunicado solicita a las diferentes dependencias y Direcciones Territoriales las necesidades tecnológicas requeridas para el cumplimiento de sus metas. Posteriormente se consolidan y se aprueban. En Comité institucional de gestión y desempeño se socializan y se priorizan de acuerdo con las necesidades institucionales. En caso que no se considere viable alguna necesidad se contemplarán aplazamientos para próximas vigencias.
Evidencia:  Comunicados y/o actas de reunión de Comité Institucional de Gestión y Desempeño.</t>
  </si>
  <si>
    <t>Jefe de la Oficina de Informática y Telecomunicaciones</t>
  </si>
  <si>
    <t xml:space="preserve"> Comunicados y/o actas de reunión de Comité Institucional de Gestión y Desempeño.</t>
  </si>
  <si>
    <t>Se realiza en el tercer  trimestre del año.</t>
  </si>
  <si>
    <t>Sin meta programada para el periodo</t>
  </si>
  <si>
    <t>GTI-3</t>
  </si>
  <si>
    <t>Indisponibilidad de infraestructura tecnológica para soportar los servicios de TI requeridos  por la entidad</t>
  </si>
  <si>
    <t>Tecnológico</t>
  </si>
  <si>
    <t>Tecnología</t>
  </si>
  <si>
    <t>1. Insuficientes recursos financieros para garantizar la prestación de los servicios de soporte y mantenimiento a la infraestructura tecnológica
2. Insuficiente infraestructura tecnológica para atender situaciones de contingencia ante indisponibilidad de servicios
3. Ataques a la infraestructura tecnológica por agentes externos o internos</t>
  </si>
  <si>
    <t>1. Fallas en la prestación de los servicios tecnológicos a usuarios internos y externos 
2. Sanciones legales
3. Pérdida de imagen institucional
4. Investigaciones y sanciones disciplinarias
5. Insatisfacción de los usuarios</t>
  </si>
  <si>
    <t>El Coordinador del GIT de Infraestructura Tecnológica mensualmente revisa la vigencia de los contratos de soporte y genera alertas informando al Jefe de la Oficina de Informática y Telecomunicaciones respecto de los vencimientos cercanos. En caso que la alerta de vencimiento de contratos no se genere oportunamente, se gestiona con la alta dirección la asignación de los recursos requeridos.  
Evidencia:  Correos electrónicos</t>
  </si>
  <si>
    <t>Coordinador GIT de Infraestructura Tecnológica</t>
  </si>
  <si>
    <t>Correos electrónicos</t>
  </si>
  <si>
    <t>Se ha realizado oportunamente el seguimiento del vencimiento de los contratos. Se Anexan correos correspondiente al seguimiento de los meses de enero, febrero y marzo</t>
  </si>
  <si>
    <t>Se evidencian correos de los meses de enero, febrero y marzo, donde se informa que se realizó el seguimiento del vencimiento de los contratos.</t>
  </si>
  <si>
    <t>GTI-4</t>
  </si>
  <si>
    <t>Posibilidad de uso de infraestructura tecnológica para fines personales o comerciales</t>
  </si>
  <si>
    <t>1. Ausencia de herramientas de monitoreo automatizadas que cuenten con soporte y garantía 
2. Ausencia de controles en disposición de infraestructura tecnológica
3. Descentralización del gobierno de infraestructura
4. Deficiencias en la documentación del catálogo de servicios tecnológicos
5. Mala manipulación de los recursos asignados por el Instituto a los usuarios</t>
  </si>
  <si>
    <t xml:space="preserve">
1. Disminución de la capacidad tecnológica para atender las necesidades de IGAC.
2. Exposición de la entidad a ataques informáticos no autorizados.
3. Pérdida de imagen institucional
4. Afectación económica de la entidad
5. Sanciones disciplinarias
</t>
  </si>
  <si>
    <t xml:space="preserve">El profesional designado en el GIT de Infraestructura tecnológica, cuando se requiera, asigna privilegios de acceso a la infraestructura con base en la Política del sistema de seguridad y privacidad de la información y seguridad digital, de acuerdo con los permisos requeridos y autorizados por los dueños de los activos de información, para evitar ingresos no autorizados a las herramientas tecnológicas. En caso que un perfil quede asignado incorrectamente, se procede a realizar corrección en la asignación del permiso.
Evidencia:  Reporte de creación y modificación de usuarios en la herramienta de la mesa de servicios. </t>
  </si>
  <si>
    <t>Profesional designado del GIT de Infraestructura Tecnológica</t>
  </si>
  <si>
    <t xml:space="preserve">Reporte de creación y modificación de usuarios en la herramienta de la mesa de servicios. </t>
  </si>
  <si>
    <t>Se realiza seguimiento y reporte de creación y modificación de usuarios en la herramienta de la mesa de servicios,  donde se atendió un total de  499 casos (requerimientos 491 e incidentes 8), los cuales se resolvieron en su totalidad.</t>
  </si>
  <si>
    <t xml:space="preserve">Se evidencian archivos Excel mensuales con reporte de creación y modificación de usuarios en la herramienta GLPI de la mesa de servicios. </t>
  </si>
  <si>
    <t xml:space="preserve">El profesional designado en el GIT de Infraestructura tecnológica mensualmente remite a los dueños de los activos de información el Reporte de creación y modificación de usuarios, con el fin de validar el acceso autorizado a los usuarios. En caso de que se identifiquen novedades en el acceso, se tomarán las acciones pertinentes para mantener la confidencialidad de los activos de información. 
Evidencia: Correos remitidos a los dueños de los activos de información con el reporte adjunto y/o caso de GLPI generado por el dueño de los activos de información en caso de que existan modificaciones aplicables o novedades a revisar. </t>
  </si>
  <si>
    <t xml:space="preserve">Correos remitidos a los dueños de los activos de información con el reporte adjunto y/o caso de GLPI generado por el dueño de los activos de información en caso de que existan modificaciones aplicables o novedades a revisar. </t>
  </si>
  <si>
    <t xml:space="preserve">Se realiza seguimiento y se valida el acceso autorizado a los usuarios.  Se anexa  correos donde  existieron  modificaciones aplicables o novedades al acceso. </t>
  </si>
  <si>
    <t>Se evidencian correos de los meses de febrero y marzo informando la creación y modificación de usuarios, con el fin de validar el acceso autorizado a los usuarios.</t>
  </si>
  <si>
    <t>GTI-5</t>
  </si>
  <si>
    <t xml:space="preserve">Pérdida de Integridad y Disponibilidad 
de los activos de información </t>
  </si>
  <si>
    <t>Amenaza / Vulnerabilidades: 
Amenaza
- Fallas Técnica (Fallas de los equipos / Mal funcionamiento de los equipos).
-Compromiso de las funciones (Error en el uso o abuso de derechos). 
Vulnerabilidad
-Software (Ausencia de documentación) 
-Personal (Ausencia de personal, ausencia de política de uso aceptable)
-Organización (Ausencia de proceso para supervisión de derechos de acceso).</t>
  </si>
  <si>
    <t xml:space="preserve">* Pérdida de información.
* Perdida de imagen institucional, afectación a terceros.
* Sanciones legales
* Pérdidas económicas
* Investigaciones
* Reprocesos por ausencia de documentación.
</t>
  </si>
  <si>
    <t>Objetivo de Control Orientado a seguridad de la información: A.9.4.5 - Control de acceso a códigos fuente de programas
Los desarrolladores cada vez que sea requerido almacenan el código fuente de los aplicativos construidos en el sistema de información institucional de tal forma de que no pueda ser descargado, copiado ni modificado por usuarios no autorizados, de acuerdo con lo establecido en el procedimiento de desarrollo de software. Si el desarrollador  no tiene acceso a la herramienta debe solicitar el acceso al Coordinador de gestión de software  OIT.
Evidencia: Tickets de la plataforma tecnológica  de TI asociados  a la solicitud de creación, modificación o inactivación de las cuentas de usuario.</t>
  </si>
  <si>
    <t>Líder de desarrollo o Coordinador de gestión de software OIT</t>
  </si>
  <si>
    <t>Tickets de la plataforma tecnológica  de TI asociados  a la solicitud de creación, modificación o inactivación de las cuentas de usuario.</t>
  </si>
  <si>
    <t xml:space="preserve">Se evidencian Tickets de la plataforma tecnológica  de TI relacionados con solicitudes de adición y retiro de usuarios_x000D_
</t>
  </si>
  <si>
    <t>Objetivo de Control Orientado a seguridad de la información: A.15.1.1 - Política de seguridad de la información para las relaciones con proveedores
El servidor público o contratista designado por el Jefe de la OIT realiza un concepto técnico con base en lo establecido en el procedimiento de compras para evaluar que la compra y/o contratación de bienes y/o servicios de las TIC´s apoye el cumplimiento de las políticas de seguridad de la información del Instituto. En caso de no cumplir con las políticas de seguridad de la información no se aprueba la compra.
Evidencia: Memorando con concepto técnico</t>
  </si>
  <si>
    <t>Servidor público o contratista designado por el Jefe de la OIT</t>
  </si>
  <si>
    <t>Memorando con concepto técnico</t>
  </si>
  <si>
    <t>Durante el periodo  no se presentaron solicitudes de aprobación de compra y/o contratación de Productos y/o servicios TIC´s por parte de ninguna dependencia del Instituto ni de las  direcciones territoriales.</t>
  </si>
  <si>
    <t xml:space="preserve">Gestión del conocimiento, investigación e innovación </t>
  </si>
  <si>
    <t>Colombia en mapas con funcionalidades y servicios disponibles</t>
  </si>
  <si>
    <t>Gestión del Conocimiento y la Innovación</t>
  </si>
  <si>
    <t>Gestión del conocimiento y la innovación</t>
  </si>
  <si>
    <t>Diseño e implementación de funcionalidad en el portal Colombia en Mapas</t>
  </si>
  <si>
    <t>Informe técnico de las funcionalidades implementadas en la plataforma Colombia en Mapas
Funcionalidades implementadas</t>
  </si>
  <si>
    <t>Funcionalidades disponibles</t>
  </si>
  <si>
    <t>Esta actividad se encuentra programada para iniciar en el mes de abril.</t>
  </si>
  <si>
    <t xml:space="preserve">Actividad programada para el mes de abril </t>
  </si>
  <si>
    <t>Niveles de información dispuestos a través de Geoservicios</t>
  </si>
  <si>
    <t>Gestionar nuevos geoservicios y realizar el monitoreo de los publicados para garantizar su integración y disponibilidad a través de la plataforma dispuesta para tal fin.</t>
  </si>
  <si>
    <t>Matriz con geoservicios nuevos y reporte de mantenimiento de los geoservicios publicados y disponibles.</t>
  </si>
  <si>
    <t>Geoservicios publicados y disponibles</t>
  </si>
  <si>
    <t>Se realizó monitoreo de los geoservicios mediante la herramienta HeoHealthCheck, optimizando el seguimiento de 372 geoservicios, los cuales se encuentran operando plenamente, se reportó a los proveedores los geoservicios débiles los cuales fueron restablecidos. Así mismo, se dio inicio a la migración de los geoservicios del Portal Geográfico Nacional al nuevo Portal Colombia en Mapas.</t>
  </si>
  <si>
    <t>Aunque no se reporta avance cuantitativo para el trimestre, Sí se reporta avance en el autoseguimiento. Se evidencia reporte de monitoreo de los geoservicios mediante la herramienta HeoHealthCheck de 372 geoservicios.</t>
  </si>
  <si>
    <t>Servicio de Gestión del conocimiento e Innovación Geográfica aplicados</t>
  </si>
  <si>
    <t>Impulsar el uso y la explotación de datos y tecnologías de información geográfica a nivel institucional y territorial</t>
  </si>
  <si>
    <t>Realizar los eventos para la difusión y transferencia de conocimiento especializado asociado al uso y explotación de datos y tecnologías geoespaciales</t>
  </si>
  <si>
    <t xml:space="preserve">Agenda 
Convocatorias 
Material de apoyo 
Registros de asistencia 
</t>
  </si>
  <si>
    <t>Sumatoria de eventos realizados para la difusión y transferencia de conocimiento especializado asociado al uso y explotación de datos y tecnologías geoespaciales</t>
  </si>
  <si>
    <t xml:space="preserve">Se dispusieron en Telecentro Regional los cursos de Participación Ciudadana para la Operación Catastral Multipropósito y Reconocedor Predial Urbano-Rural. Se revisaron los 3 cursos gratuitos: Fundamentos de percepción remota, de SIG y de Cartografía. Se actualizaron los documentos del curso Fundamentos IDE. Se dio respuesta por correo a usuarios sobre cursos CIAF._x000D_
Por otra parte, se está gestionando con ONU SPIDER y CONIDA para desarrollar un evento técnico sobre el uso de tecnologías geoespaciales, para las sequías e inundaciones._x000D_
</t>
  </si>
  <si>
    <t>No se reporta avance cuantitativo, pero en el autoseguimiento del proceso si se reporta la revision de 3 cursos gratuitos: Fundamentos de percepción remota, de SIG y de Cartografía. Se reporta la actualización de los documentos del curso Fundamentos IDE</t>
  </si>
  <si>
    <t>Proyectos de innovación e investigación aplicados para la optimización de procesos institucionales y/o uso de tecnologías geospaciales para el desarrollo territorial</t>
  </si>
  <si>
    <t>Diseñar, construir e implementar en zonas pilotos los proyectos de innovación e investigación aplicada para la optimización de procesos Institucionales.</t>
  </si>
  <si>
    <t xml:space="preserve">Plan de trabajo del proyecto
Planteamiento y formulación del proyecto
Informe de resultados del proyecto
Herramienta/Aplicación desarrollada
Documento que contenga la ruta de repositorio de datos del proyecto
</t>
  </si>
  <si>
    <t>Proyectos de innovación e investigación aplicada para la optimización de procesos Institucionales desarrollados.</t>
  </si>
  <si>
    <t xml:space="preserve">Se realizó el plan de investigación e innovación del año 2021, de acuerdo con las necesidades de las áreas misionales. Se realizaron reuniones con la Subdirección de Agrología con el fin de avanzar en la definición de alcances de la implementación de los proyectos de innovación en las líneas temáticas de mapeo digital de suelos y evaluación de exactitud temática. A nivel de investigación se está trabajando en Espectro radiometría, para lo cual se tiene un Share Point con los avances. </t>
  </si>
  <si>
    <t>No se reporta avance cuantitativo de la meta. Se reporta la realizción de reuniones y tareas preliminares para lograr el cumplimiento de la meta</t>
  </si>
  <si>
    <t>Reconocimiento como institución técnico científica parte del Sistema Nacional de Ciencia, Tecnología e Innovación</t>
  </si>
  <si>
    <t>Diseñar e implementar el plan de reconocimiento de la entidad como autoridad técnico cientifica</t>
  </si>
  <si>
    <t>Plan de reconocimiento de la entidad
Soportes de implementación del plan (articulos, contenidos, documentación procesos minciencias, investigaciones)</t>
  </si>
  <si>
    <t xml:space="preserve">Porcentaje de avance en implementación de plan de reconocimiento de la entidad como autoridad técnico - científica </t>
  </si>
  <si>
    <t xml:space="preserve">Se realizaron reuniones con los grupos de investigación y con la Subdirección de Agrología para ir adelantando la revisión de la documentación y demás acompañamiento para el reconocimiento de grupos ante Minciencias._x000D_
Por otra parte, se enviaron los artículos (6) de investigación asociados a los proyectos del año 2020 en la temática de Cartografía para evaluación a diferentes revistas para posterior publicación. Se presenta un retraso del 10% en la actividad ya que se está a la espera de la respuesta por Minciencias referente a la metodología a seguir sobre el reconocimiento del centro de investigación._x000D_
</t>
  </si>
  <si>
    <t xml:space="preserve">Se evidencian correos y material de reuniones con los grupos de investigación y con la Subdirección de Agrología para la revisión de la documentación y acompañamiento para el reconocimiento de grupos ante Minciencias. Se reporta  retraso del 10% en la actividad debido a que se está a la espera de la respuesta por Minciencias referente a la metodología a seguir sobre el reconocimiento del centro de investigación._x000D_
</t>
  </si>
  <si>
    <t>Plataforma tecnológica de la ICDE</t>
  </si>
  <si>
    <t>Fortalecimiento de la Infraestructura Colombiana de Datos Espaciales</t>
  </si>
  <si>
    <t>Desarrollar y poner en operación la plataforma tecnológica de la ICDE para la administración territorial (Fase I)</t>
  </si>
  <si>
    <t>Informe técnico del proceso desarrollado para la construcción y puesta en operación de la Plataforma Tecnológica de la ICDE durante la Fase I, en el cual se describa, resultados obtenidos, y procesos a desarrollar durante la siguiente vigencia</t>
  </si>
  <si>
    <t>Plataforma tecnológica de la ICDE rediseñada y puesta en operación bajo la estrategia de interoperabilidad con los demás sistemas nacionales de información para la administración del territorio.</t>
  </si>
  <si>
    <t>Esta actividad iniciara a partir del mes de abril.</t>
  </si>
  <si>
    <t>Diseñar funcionalmente los servicios tecnológicos (de información y transaccionales) para la optimización de la operación catastral haciendo uso de tecnologías emergentes (big data, inteligencia artificial, blockchain) y procesos participativos</t>
  </si>
  <si>
    <t>Informe técnico de los servicios tecnológicos implementados en el fortalecimiento de la ICDE con enfoque en la optimización de la gestión catastral</t>
  </si>
  <si>
    <t>Servicios tecnológicos para la optimización de la operación catastral diseñados y puestos en operación</t>
  </si>
  <si>
    <t>Datos geográficos integrados y dispuestos en la plataforma ICDE como apoyo al catastro multipropósito y a la administración del territorio</t>
  </si>
  <si>
    <t>Disponer los datos fundamentales identificados en la matriz de insumos como soporte a la implemementación del catastro  multipropósito, la administración del territorio.</t>
  </si>
  <si>
    <t>Conjuntos de datos fundamentales dispuestos de la matriz de insumos.</t>
  </si>
  <si>
    <t>Número de conjuntos de datos dispuestos  como apoyo al catastro multipropósito y a la administración del territorio</t>
  </si>
  <si>
    <t>Se avanza en el modelamiento LADM de los siguientes objetos territoriales: áreas protegidas protectoras, áreas protegidas productoras, áreas protegidas Ley Segunda. Se inició la conceptualización del modelo de Parques Nacionales. Se avanza en el modelo LADM de Entidades territoriales.</t>
  </si>
  <si>
    <t>No se reporta avance cuantitativo. Se informa de avances en el modelamiento LADM de algunos objetos y de Entidades territoriales.</t>
  </si>
  <si>
    <t>Establecer la arquitectura de los datos fundamentales complemementarios a la matriz de insumos para el catastro multipropósito y contenidos en las temáticas definidas por el IGIF, adoptando mecanismos de custodia, gestión y disposición dentro de la ICDE.</t>
  </si>
  <si>
    <t>Conjuntos de datos complementarios a la matriz de insumos gestionados y dispuestos en la plataforma tecnológica ICDE</t>
  </si>
  <si>
    <t>Actividad programada para el mes de abril</t>
  </si>
  <si>
    <t>Gestionar y disponer datos de observación de la tierra y otros datos geográficos para la gestión territorial</t>
  </si>
  <si>
    <t>Conjuntos de datos de Observación de la Tierra y otros datos geográficos dispuestos</t>
  </si>
  <si>
    <t>Marco de referencia geoespacial actualizado para Colombia</t>
  </si>
  <si>
    <t>Actualizar el marco de referencia de la ICDE a partir del modelo IGIF acatando las directrices de arquitectura empresarial de MINTIC</t>
  </si>
  <si>
    <t>Documento con el marco de referencia geoespacial de la ICDE actualizado</t>
  </si>
  <si>
    <t>Lineamientos para la gestión de información geoespacial en Colombia generados</t>
  </si>
  <si>
    <t>Se dispuso en el portal de la ICDE los lineamientos del marco de referencia geoespacial para siete rutas estratégicas en el marco de IGIF y el Marco de referencia de MinTIC.</t>
  </si>
  <si>
    <t xml:space="preserve">No se reporta avance cuantitativo. Se evidencia documento de lineamientos del marco de referencia geoespacial para siete rutas estratégicas </t>
  </si>
  <si>
    <t>Implementar la estrategia de fortalecimiento en el uso y aprovechamiento de la información geoespacial dispuesta a través de la ICDE para el catastro multipropósito y la administración de las tierras en los municipios priorizados en el marco de la política de catastro multipropósito</t>
  </si>
  <si>
    <t xml:space="preserve">Informe sobre la implementación de la ruta de fortalecimiento de capacidades de los municipios priorizados, incluyendo componente tecnológico.
</t>
  </si>
  <si>
    <t xml:space="preserve">Municipios fortalecidos  en materia de uso y gestión de información geográfica </t>
  </si>
  <si>
    <t xml:space="preserve">Se realizó una sesión de trabajo con el Programa suizo de cooperación económica, a través de SwissTierras, en donde se presentaron los avances en el diseño de la estrategia territorial para el fortalecimiento de capacidades en el marco de la política de catastro multipropósito, así como la revisión metodológica de acuerdo al proceso de priorización temática y acompañamiento técnico brindado por SwissTierras a las entidades territoriales de Colombia._x000D_
</t>
  </si>
  <si>
    <t>No se reporta avance cuantitativo. Se evidencia act de reunión del 26/03/2021, sin firmas, con el Programa suizo de cooperación económica, a través de SwissTierras, en donde se presentaron los avances en el diseño de la estrategia territorial para el fortalecimiento de capacidades en el marco de la política de catastro multipropósito.</t>
  </si>
  <si>
    <t>Sistema de información geográfica para grupos étnicos.</t>
  </si>
  <si>
    <t>Trabajar de manera colaborativa y participativa con nuestras partes interesadas para la generación de valor público</t>
  </si>
  <si>
    <t>Fortalecimiento de las alianzas estratégicas de cooperación técnica y científica</t>
  </si>
  <si>
    <t>Realizar el diseño, desarrollo e implementación de las nuevas funcionalidades del sistema de información geográfica para grupos étnicos - Fase II</t>
  </si>
  <si>
    <t>Documentación técnica de la etapa de diseño, desarrollo e implementación de las nuevas funcionalidades.</t>
  </si>
  <si>
    <t>Sistema de información geográfica para grupos étnicos actualizado.</t>
  </si>
  <si>
    <t>Se elaboró el plan de gestión, diseño y desarrollo del SIG INDIGENA y el cronograma de actividades para la vigencia 2021, los cuales fueron aprobados por la Comisión Nacional de Territorios Indígenas - CNTI.</t>
  </si>
  <si>
    <t>Se evidencia acta de reunion del 30/03/2021 con asunto: Definición funcionalidades a ser priorizadas durante la vigencia 2021. Tambien se evidencia documento word con el plan de gestión, diseño y desarrollo del SIG INDIGENA y el cronograma de actividades para la vigencia 2021.</t>
  </si>
  <si>
    <t>Realizar la capacitación y/o entrenamiento del SIG a los grupos étnicos de acuerdo con los lineamientos de la Comisión Nacional de Territorios Indígenas - CNTI</t>
  </si>
  <si>
    <t>Registros de asistencia, material de apoyo.</t>
  </si>
  <si>
    <t>Realizar el soporte del sistema de información geográfica para grupos étnicos - Fase II</t>
  </si>
  <si>
    <t>Bitácora de incidencias solucionadas</t>
  </si>
  <si>
    <t>No se recibieron solicitudes de soporte por parte de la Comisión Nacional de Territorios Indígenas _CNTI, así mismo el sistema no presento inconvenientes durante los meses de enero, febrero y marzo.</t>
  </si>
  <si>
    <t>Se evidencian documentos de bitacoras de incidencias solucionadas de los meses de febrero y marzo de 2021, donde se informa que no hubo solicitud de soporte por parte de la CNTI en estos meses.</t>
  </si>
  <si>
    <t>Asistencia técnica a entidades en la gestión de los recursos geográficos</t>
  </si>
  <si>
    <t>Planear la asistencia técnica, asesoría, análisis y/o consultoría a desarrollar</t>
  </si>
  <si>
    <t>Propuestas técnico económicas y plan de trabajo del servicio</t>
  </si>
  <si>
    <t>Relación de asistencias técnicas a entidades en la gestión de los recursos geográficos</t>
  </si>
  <si>
    <t xml:space="preserve">Se elaboró y presento propuesta técnico-económica para general el SIG del Depto del Quindío Fase III, el SIG de VALLEDUPAR, el SIG de DIPOL, el SIG de la Gobernación de Norte de Santander, el SIG del Instituto Cuervo y Caro y el SIG para Empresas públicas de Cundinamarca._x000D_
</t>
  </si>
  <si>
    <t>Se evidencian documentos de propuestas tecnicas de de seis proyectos</t>
  </si>
  <si>
    <t>Desarrollar la asistencia técnica, asesoría, análisis y/o consultoría</t>
  </si>
  <si>
    <t>Informes de avance de la asistencia técnica</t>
  </si>
  <si>
    <t>Se da inicio a la asistencia técnica RENARE bajo el convenio Específico con Patrimonio Natural/IDEAM/IGAC y se generan avances de acuerdo al cronograma aprobado del proyecto.</t>
  </si>
  <si>
    <t>No se reporta avance cuantitativo. Se evidencian documentos de interoperabilidad, actas y listados de asistencia a reuniones, informe de incidencias atendidas y estado actual del proyecto RENARE.</t>
  </si>
  <si>
    <t>Actualizar la información documentada del SGI del proceso gestión del conocimiento, investigación e innovación de acuerdo con el cronograma establecido.</t>
  </si>
  <si>
    <t xml:space="preserve">Documentos actualizados </t>
  </si>
  <si>
    <t xml:space="preserve">Se realizaron los ajustes del nuevo Procedimiento de Investigación, Desarrollo e Innovación, el Instructivo y a los formatos respectivos, una vez terminados los ajustes, se remitieron los documentos a la OAP para observaciones, ello con el objetivo de oficializar estos documentos._x000D_
</t>
  </si>
  <si>
    <t>Se evidencian documetos con ajustes al Procedimiento de Investigación, Desarrollo e Innovación, al Instructivo y a formatos. Tambien se presenta la remisión de estos documentos a la OAP para revisión y aprobación.</t>
  </si>
  <si>
    <t>Realizar seguimiento a los controles de los riesgos del proceso gestión del conocimiento, investigación e innovación.</t>
  </si>
  <si>
    <t xml:space="preserve">Herramienta Planigac
</t>
  </si>
  <si>
    <t>Se realizó el seguimiento del primer trimestre a los controles de los riesgos del proceso de gestión del conocimiento, investigación e innovación.</t>
  </si>
  <si>
    <t xml:space="preserve">Se evidencia archivo Planigac con el seguimiento a los controles de los riesgos del proceso de gestión del conocimiento, investigación e innovación, correspondiente al primer trimestre </t>
  </si>
  <si>
    <t>Esta actividad inicia a partir del mes de octubre</t>
  </si>
  <si>
    <t>Actividad programada para el mes de octubre</t>
  </si>
  <si>
    <t>Realizar las actividades contempladas en el plan de acción anual a cargo del proceso gestión del conocimiento, investigación e innovación</t>
  </si>
  <si>
    <t>Se realizó seguimiento al cumplimiento del plan de acción anual del proceso de gestión del conocimiento, investigación e innovación para el primer trimestre del año 2021.</t>
  </si>
  <si>
    <t>Se evidencia archivo Planigac con el seguimiento al plan de acción anual del proceso de gestión del conocimiento, investigación e innovación, correspondiente al primer trimestre de 2021</t>
  </si>
  <si>
    <t>Formular el Plan de Acción Anual (PAA) y el Plan Anticorrupción y Atención al Ciudadano (PAAC) 2022</t>
  </si>
  <si>
    <t>Esta actividad inicia a partir del mes de octubre.</t>
  </si>
  <si>
    <t>Se realizó seguimiento a los productos y/o servicios ofrecidos por el proceso de gestión del conocimiento, investigación e innovación y se evidencia que para el primer trimestre del año no se presentó producto no conforme.</t>
  </si>
  <si>
    <t>Se evidencian correos en los que se informa que durante el primer trimestre de 2021 no se han presentado productos y/o servicios no conformes.</t>
  </si>
  <si>
    <t>Documento con las acciones implementadas</t>
  </si>
  <si>
    <t>Esta actividad inicia a partir del mes de junio.</t>
  </si>
  <si>
    <t>Actividad programada para el mes de junio</t>
  </si>
  <si>
    <t>GCI-1</t>
  </si>
  <si>
    <t>Gestión del Conocimiento, Investigación e Innovación</t>
  </si>
  <si>
    <t>Inoportunidad en la prestación de servicios o en la entrega de productos</t>
  </si>
  <si>
    <t xml:space="preserve">1. Inadecuada gestión de la infraestructura física y tecnológica (mantenimiento de instalaciones- laboratorio-aulas- baños-pisos- etc.)
2. Inadecuado manejo en la asignación de correspondencia de servicios solicitados por terceros
3. Demoras en los procesos contractuales 
4. Baja capacidad institucional, por la alta rotación de personal, se pierde continuidad y conocimientos de funcionarios y contratistas.
5. Deficiencia en la comunicación y coordinación dentro de los procesos del IGAC para la entrega de productos internos a tiempo.
6. Insuficiente asignación de recursos frente a los compromisos del proceso.
7. Inadecuada planeación del proyecto.
8. Contingencias que dificulten los desplazamientos de personal para realizar trabajos en campo. </t>
  </si>
  <si>
    <t>1. Sanciones penales o disciplinarias
2. Se producen investigaciones fiscales.
3. Se presentarían intermitencias o dificultades en la operación del proceso
4. Se producen investigaciones disciplinarias.
5. Aunque se materialice el riesgo es posible recrear, disponer y/o publicar la información en un tiempo mayor a 8 horas
6. Afectación en el presupuesto mayor a 200 millones y hasta 300 millones de pesos anuales
7. Afecta la imagen de la Entidad</t>
  </si>
  <si>
    <t>El Jefe de la Oficina CIAF o el funcionario asignado</t>
  </si>
  <si>
    <t>Se realizó el seguimiento del plan de acción anual para el mes de enero, febrero y marzo verificando el cumplimiento de las actividades.</t>
  </si>
  <si>
    <r>
      <t xml:space="preserve">Semanalmente el responsable de correspondencia del proceso de Gestión del conocimiento, investigación e  innovación, realiza el seguimiento al estado de las peticiones descargando el reporte de SIGAC. En caso de encontrar peticiones que no se han respondido, informa al responsable antes de vencer el plazo de respuesta y comunica al Jefe de la Oficina CIAF sobre las peticiones pendientes por responder.
</t>
    </r>
    <r>
      <rPr>
        <b/>
        <sz val="9"/>
        <rFont val="Arial"/>
        <family val="2"/>
      </rPr>
      <t>Evidencia:</t>
    </r>
    <r>
      <rPr>
        <sz val="9"/>
        <rFont val="Arial"/>
        <family val="2"/>
      </rPr>
      <t xml:space="preserve"> Reporte de pendientes del aplicativo de correspondencia y/o correos electrónicos informando las peticiones pendientes (según sea el caso).</t>
    </r>
  </si>
  <si>
    <t xml:space="preserve">Responsable del seguimiento a la gestión documental del proceso de Gestión del conocimiento, investigación e innovación </t>
  </si>
  <si>
    <t xml:space="preserve"> Reporte de pendientes del aplicativo de correspondencia y/o correos electrónicos informando las peticiones pendientes (según sea el caso).</t>
  </si>
  <si>
    <t>Se realizó seguimiento al estado de las peticiones del primer trimestre a través del sistema SIGAC; se verifica el estado de las peticiones.</t>
  </si>
  <si>
    <t>Se evidencian seguimientos semanales al estado de las peticiones del primer trimestre a través del sistema SIGAC</t>
  </si>
  <si>
    <t>GCI-2</t>
  </si>
  <si>
    <t>Posibilidad de recibir o solicitar cualquier dádiva o beneficio a nombre propio o de terceros con el fin de obtener información reservada o clasificada, conseguir un resultado de un proyecto de investigación antes de ser publicado o adquirir un título de postgrado.</t>
  </si>
  <si>
    <t>1. Falta de información integrada, completa y oportuna.
2. Deficiencias en la comunicación y desconocimiento de los usuarios sobre los trámites de la entidad.
3. Falta de integración de los sistemas de información institucional
4. Inadecuado control en la atención de expedientes
5. Tráfico de influencias
6. Falta de apropiación de valores institucionales.
7. Falta de control sobre los procedimientos administrativos
8. Procesos con bajo nivel de automatización
9. Sistemas de información vulnerables de manipulación o adulteración</t>
  </si>
  <si>
    <r>
      <t xml:space="preserve">El responsable de cada GIT del proceso de Gestión del Conocimiento, Investigación e Innovación, debe verificar de manera trimestral la custodia de la información y aplicación de las Tablas de Retención Documental vigentes y un único lugar para el almacenamiento de las carpetas mediante un archivo organizado, remitiendo esta validación a través de correo electrónico al líder del proceso. En caso de que la información este almacenada fuera de los parámetros de gestión documental debe evaluarse la trazabilidad e implementar una acción correctiva o de mejora.
</t>
    </r>
    <r>
      <rPr>
        <b/>
        <sz val="9"/>
        <rFont val="Arial"/>
        <family val="2"/>
      </rPr>
      <t>Evidencias:</t>
    </r>
    <r>
      <rPr>
        <sz val="9"/>
        <rFont val="Arial"/>
        <family val="2"/>
      </rPr>
      <t xml:space="preserve"> Reporte y/o correo electrónico remitido al líder del proceso con la validación documental</t>
    </r>
  </si>
  <si>
    <t>Responsable de cada GIT del CIAF</t>
  </si>
  <si>
    <t>Reporte y/o correo electrónico remitido al líder del proceso con la validación documental</t>
  </si>
  <si>
    <t>Se verifico que los espacios de trabajo virtual de cada GIT contaran con la estructura de acuerdo a las tablas de retención documental según actualización del año 2020, esto para la custodia de la información del proceso de gestión del conocimiento, investigación e innovación.</t>
  </si>
  <si>
    <r>
      <t xml:space="preserve">El Responsable de cada GIT del proceso de Gestión del Conocimiento, Investigación e Innovación trimestralmente debe verificar los perfiles, permisos o accesos de los funcionarios o contratistas que participan en los proyectos definidos, con el fin de asegurar que el uso adecuado de la información y evitar la sustracción o perdida de la información geográfica generada. En caso de encontrar alguna novedad o asignación no permitida, se solicita la eliminación de permisos al funcionario o contratista identificado a través del GLPI. 
</t>
    </r>
    <r>
      <rPr>
        <b/>
        <sz val="9"/>
        <rFont val="Arial"/>
        <family val="2"/>
      </rPr>
      <t xml:space="preserve">Evidencia: </t>
    </r>
    <r>
      <rPr>
        <sz val="9"/>
        <rFont val="Arial"/>
        <family val="2"/>
      </rPr>
      <t>Reporte de solicitudes de GLPI asociadas con la gestión de permisos de acceso y control de usuarios (cuando aplique).</t>
    </r>
  </si>
  <si>
    <t>Responsable de cada GIT del proceso de Gestión del Conocimiento, Investigación e Innovación</t>
  </si>
  <si>
    <t>Reporte de solicitudes de GLPI asociadas con la gestión de permisos de acceso y control de usuarios (cuando aplique).</t>
  </si>
  <si>
    <t>Se realizó las gestiones en GLPI para brindar permisos de acceso y control a las carpetas compartidas que se tiene en los proyectos específicamente de TIG.</t>
  </si>
  <si>
    <t>GCI-3</t>
  </si>
  <si>
    <t>Posibilidad de entregar un  producto o prestar un  servicio que no cumpla con las especificaciones técnicas establecidas o con las necesidades y expectativas de los usuarios</t>
  </si>
  <si>
    <t>1. Insuficiente personal especializado para responder a las demandas del proceso (docentes de planta, investigadores y gestores de proyectos).
2. Pérdida de personal cualificado por la alta rotación en funcionarios y contratistas.
3. Fallas en los equipos tecnológicos, obsolescencia o no calibración de los mismos.
4. No tener las suficientes  licencias de software o licencia de uso o desactualización de las mismas para los sistemas de información requeridos.
5. Deficiencias en la verificación de las especificaciones técnicas del producto durante su producción o en la prestación del servicio.
6. Desactualización de los documentos, productos o servicios frente a las especificaciones técnicas internacionales o nacionales.
7. Deficiencias en la identificación de los requerimientos y expectativas de los clientes</t>
  </si>
  <si>
    <t>1. Quejas, reclamos e insatisfacción de los usuarios y demás partes interesadas a las que se entrega el producto o servicio.
2. Afecta la imagen institucional de manera negativa 
3. Pérdida de la consecución de nuevos clientes, proyectos o convenios
4. Pérdida del reconocimiento como centro de investigación ante el Ministerio de ciencias
5. Se producen investigaciones disciplinarias.
6. Demandas contra el Instituto.</t>
  </si>
  <si>
    <r>
      <t xml:space="preserve">El responsable de cada proyecto de investigación o de desarrollo de tecnologías GIS del proceso de Gestión del Conocimiento, Investigación e  Innovación, verifica en la periodicidad establecida en el procedimiento, el cumplimiento de las especificaciones del producto o servicio mediante reuniones de seguimiento. En caso de encontrar un producto o servicio que tenga algún inconveniente se debe enviar a reproceso. 
</t>
    </r>
    <r>
      <rPr>
        <b/>
        <sz val="9"/>
        <rFont val="Arial"/>
        <family val="2"/>
      </rPr>
      <t>Evidencia:</t>
    </r>
    <r>
      <rPr>
        <sz val="9"/>
        <rFont val="Arial"/>
        <family val="2"/>
      </rPr>
      <t xml:space="preserve"> Acta de reunión de seguimiento.</t>
    </r>
  </si>
  <si>
    <t>Coordinadores de los GIT's TIG, I+D+I</t>
  </si>
  <si>
    <t>Acta de reunión de seguimiento.</t>
  </si>
  <si>
    <t>Se realiza seguimiento a los proyectos de Investigación, desarrollo e innovación y a los proyectos de asistencia técnica.</t>
  </si>
  <si>
    <r>
      <t xml:space="preserve">El responsable en el GIT del proceso de Gestión del Conocimiento, Investigación e  Innovación verifica cada vez que se termine un curso dictado por el CIAF los resultados de la encuesta de satisfacción a los estudiantes, donde se evalúa la infraestructura física y tecnológica, así como el cumplimiento, claridad y comunicación por parte del docente. Si detecta que el docente tiene una calificación inferior a 3,5 / 5,0 se decide no volverlo a contratar o se le dejan de asignar materias. Si los aspectos a mejorar se encuentran en temas de infraestructura, se informa a través de memorando al proceso de Gestión de Servicios Administrativos para que se tomen las acciones respectivas. 
</t>
    </r>
    <r>
      <rPr>
        <b/>
        <sz val="9"/>
        <rFont val="Arial"/>
        <family val="2"/>
      </rPr>
      <t>Evidencia:</t>
    </r>
    <r>
      <rPr>
        <sz val="9"/>
        <rFont val="Arial"/>
        <family val="2"/>
      </rPr>
      <t xml:space="preserve"> Informe de resultados de las encuestas de satisfacción, encuestas de satisfacción de los estudiantes y/o memorando solicitando las mejoras al proceso de Gestión de Servicios Administrativos (si aplica)</t>
    </r>
  </si>
  <si>
    <t xml:space="preserve"> Responsable en el GIT del proceso de Gestión del Conocimiento, Investigación e  Innovación</t>
  </si>
  <si>
    <t xml:space="preserve"> Informe de resultados de las encuestas de satisfacción, encuestas de satisfacción de los estudiantes y/o memorando solicitando las mejoras al proceso de Gestión de Servicios Administrativos (si aplica)</t>
  </si>
  <si>
    <t xml:space="preserve">Se realizó encuesta de satisfacción al curso de reconocedor predial Urbano - Rural. </t>
  </si>
  <si>
    <t xml:space="preserve">Se evidencia archivo Excel con la tabulación de la encuesta de satisfacción al curso de reconocedor predial Urbano - Rural. </t>
  </si>
  <si>
    <r>
      <t xml:space="preserve">Antes del uso del espectroradiómetro se valida que el equipo está funcionando dentro de los rangos apropiados en sus puntos mínimo y máximo, tomando la muestra en una tabla denominada spectralon. En caso de encontrar inconsistencias se manda a calibrar el equipo. Adicionalmente, cada año el Coordinador del GIT del proceso de I+D+I solicita la contratación de la calibración y mantenimiento de todos los espectroradiómetros para asegurar la precisión de los datos.
</t>
    </r>
    <r>
      <rPr>
        <b/>
        <sz val="9"/>
        <rFont val="Arial"/>
        <family val="2"/>
      </rPr>
      <t>Evidencias:</t>
    </r>
    <r>
      <rPr>
        <sz val="9"/>
        <rFont val="Arial"/>
        <family val="2"/>
      </rPr>
      <t xml:space="preserve"> Hoja de vida de equipos espectroradiómetros donde se relacionan calibraciones y mantenimientos, registro de captura de campo de las firmas espectrales y/o certificado de calibraciones de los equipos conforme a la fecha programada.</t>
    </r>
  </si>
  <si>
    <t>Coordinador del GIT I+D+I</t>
  </si>
  <si>
    <t>Hoja de vida de equipos espectroradiómetros donde se relacionan calibraciones y mantenimientos, registro de captura de campo de las firmas espectrales y/o certificado de calibraciones de los equipos conforme a la fecha programada.</t>
  </si>
  <si>
    <t>Para el primer trimestre del año no se ha realizado captura de firmas espectrales en campo con los espectroradiometros.</t>
  </si>
  <si>
    <t>Coordinadores de los GIT's TIG, I+D+I, CTEIG</t>
  </si>
  <si>
    <t>Se realizó requerimiento a OIT para ajustar el estado del software del programa de Microsoft Project para la operación de los proyectos de TIG.</t>
  </si>
  <si>
    <t>Sin meta asignada</t>
  </si>
  <si>
    <t>GCI-4</t>
  </si>
  <si>
    <t xml:space="preserve">Amenaza / Vulnerabilidades: 
Amenaza
- Acciones no autorizadas (Uso no autorizado de los equipos - Portal ICDE)
Vulnerabilidad
- Personal (Ausencia de Personal)
- Organización (Ausencia de procedimiento de registro y retiro de usuarios y supervisión  de derechos de acceso - Ausencia de acuerdos de nivel servicio.)
</t>
  </si>
  <si>
    <t xml:space="preserve">*Pérdida de credibilidad del Instituto.
*Reprocesos al interior de la entidad.
*No prestar soporte sobre las firmas espectrales y el portal ICDE.
*Quejas y reclamos para el Instituto.
</t>
  </si>
  <si>
    <t>Objetivo de Control Orientado a seguridad de la información: A.8.1.3 - Uso aceptable de los activos
El coordinador del GIT I+D+I entrega una firma espectral de acuerdo a la solicitud de un tercero, consultando el banco de firmas espectrales la cual se compone de dos archivos (metadato y firma espectral); esto se realiza con base en lo establecido en el procedimiento Laboratorio de espectroradiometría. En caso de que la información no se encuentre se responde indicando que no se puede atender el requerimiento.
Evidencia: Correo electrónico con entrega de la firma espectral.</t>
  </si>
  <si>
    <t>Correo electrónico con entrega de la firma espectral.</t>
  </si>
  <si>
    <t>Durante el primer trimestre del año 2021 no se han realizado firmas espectrales.</t>
  </si>
  <si>
    <t>Objetivo de Control Orientado a seguridad de la información: A.9.4.1 - Restricción de acceso a la información
El Administrador de Geoservicios realiza el cargue de información en el portal ICDE tras ser aprobado el documento por un comité de editorial del GIT de Gobierno Geoespacial ICDE que se reúne  de forma quincenal. En caso de que el documento no sea aprobado se solicita realizar los ajustes de acuerdo a las observaciones hechas y en caso de que el administrador de Gesoservicios no se encuentre disponible el Coordinador designa un nuevo administrador del portal ICDE para realiza la publicación del documento.
Evidencia:  Actas de reunión y correos electrónicos.</t>
  </si>
  <si>
    <t xml:space="preserve">Administrador de Geoservicios </t>
  </si>
  <si>
    <t>Actas de reunión y correos electrónicos.</t>
  </si>
  <si>
    <t>Quincenalmente</t>
  </si>
  <si>
    <t>No se realizó comité editorial para el primer trimestre.</t>
  </si>
  <si>
    <t>Objetivo de Control Orientado a seguridad de la información: A.12.1.3 - Gestión de capacidad
El Administrador de Geoservicios mensualmente carga y actualiza los geoservicios en una herramienta de monitoreo (geocheck) instalado en un servidor del IGAC, en caso de no estar disponible el administrador de geoservicios el Coordinador del GIT de Gobierno Geoespacial ICDE podría cargar los geoservicios.
Evidencia: Informe generado por la herramienta de monitoreo.</t>
  </si>
  <si>
    <t>Informe generado por la herramienta de monitoreo.</t>
  </si>
  <si>
    <t>Se realizó monitoreo mensual a los geoservicios a través de la herramienta geocheck.</t>
  </si>
  <si>
    <t>Se evidencia monitoreo mensual a los geoservicios a través de la herramienta geocheck</t>
  </si>
  <si>
    <t>(A. Banco De Firmas Espectrales, B. Geoportales Y Geoservicios, Estándares Y Políticas, C. Estándares de Información Geográfica)</t>
  </si>
  <si>
    <t>Sin meta asignada para el periodo</t>
  </si>
  <si>
    <t>Sin meta asignada para este periodo</t>
  </si>
  <si>
    <t>GCI-5</t>
  </si>
  <si>
    <t>Pérdida de Confidencialidad, Integridad y Disponibilidad de los activos de información</t>
  </si>
  <si>
    <t>Amenaza / Vulnerabilidades: 
Amenaza
- Daño físico (Agua - Fuego) (Existía  una filtración en la cubierta del edificio donde se encontraba el archivo del CIAF).
Vulnerabilidad
- Personal (Ausencia de personal -  Transferencia de conocimiento a partir de la experticia).
- Organización (Ausencia de procedimiento de registro/retiro de usuarios ).</t>
  </si>
  <si>
    <t>* No prestar soporte sobre las aplicaciones que están  en producción. 
* Procesos Disciplinarios por la pérdida de disponibilidad del sistema de información.
* No se podría atender requerimientos de entes judiciales por la falta de información técnica.</t>
  </si>
  <si>
    <t xml:space="preserve">Objetivo de Control Orientado a seguridad de la información: A.9.2.4 - Gestión de información de autenticación secreta de usuarios
El líder de Base de datos realiza un cambio de contraseñas de las bases de datos de los sistemas del usuario administrador con una periodicidad semestral. En caso de que no se pueda realizar el cambio de la contraseña se solicita el apoyo a la OIT.
Evidencia: Script de cambio de contraseñas </t>
  </si>
  <si>
    <t xml:space="preserve">Script de cambio de contraseñas </t>
  </si>
  <si>
    <t>En los meses de junio y diciembre se realizarán los scripts de cambio de contraseñas a los usuarios de las bases de datos.</t>
  </si>
  <si>
    <t>Estudios Multitemporales, Planes, Programas y Proyectos, (1. Proyectos de tecnologías de información Geográficas -Bases de datos proyectos SIG, 2. Proyectos de tecnologías de información Geográficas - Servicios Web Geográficos, 3. Proyectos de tecnologías de información Geográfica - Archivos de instalación y despliegue de desarrollos SIG).</t>
  </si>
  <si>
    <t>Gestión del Talento Humano</t>
  </si>
  <si>
    <t>Rediseño y modernización institucional</t>
  </si>
  <si>
    <t>Rediseño del IGAC y modernización basada en procesos</t>
  </si>
  <si>
    <t>Talento Humano</t>
  </si>
  <si>
    <t>Avance en la implementación del rediseño y modernización institucional</t>
  </si>
  <si>
    <t>Plan de trabajo estapa de rediseño</t>
  </si>
  <si>
    <t>GI Talento Humano</t>
  </si>
  <si>
    <t>Actividades ejecutadas /Actividades programadas para la implementación del rediseño y modernización institucional * 100</t>
  </si>
  <si>
    <t>Durante el primer trimestre se han desarrollado mesas de trabajo con DAFP y Presidencia para generar los decretos de estructura y de planta finales</t>
  </si>
  <si>
    <t>No se programo meta para este periodo, aunque se realizaron actividades en ppro de la meta.</t>
  </si>
  <si>
    <t>Sin meta asignada para el periodo, sin embargo no se encuentran evidencias de las actividades desarrolladas.</t>
  </si>
  <si>
    <t>Plan Anual de vacantes</t>
  </si>
  <si>
    <t>Plan Anual de Vacantes</t>
  </si>
  <si>
    <t>Aprobar, adoptar y  publicar el Plan Anual de Vacantes</t>
  </si>
  <si>
    <t>Cumplimiento de Actividades propuestas</t>
  </si>
  <si>
    <t xml:space="preserve">En el primer trimestre se aprobó el Plan Anual de Vacantes en el comité de Institucional de Gestión del Desempeño el 29 de 2021, se adoptó mediante Res. No. 99 de 2021 y se publicó el Plan Anual de Vacantes 2021, a través de Comunicación Interna el 17 de febrero de 2021. </t>
  </si>
  <si>
    <t>Con el plan Anual de Vacantes,  Res. No. 99 de 2021,  y  Comunicación Interna el 17 de febrero de 2021 se evidencia el cumplimento  de la meta.</t>
  </si>
  <si>
    <t>El plan anual de Vacantes fue aprobado y adoptado mediante la Resolución 99 de 2021, así mismo fue comunicado mediante correo electrónico del 17 de febrero de 2021, por lo tanto se observa la ejecución de la actividad.</t>
  </si>
  <si>
    <t>Ejecutar el Plan de Trabajo anual de vacantes en el año 2021</t>
  </si>
  <si>
    <t>Informe, listas de asistencias, ejecución del plan</t>
  </si>
  <si>
    <t xml:space="preserve">De las 9 actividades programadas se han ejecutado 7 faltando: 1. Realizar las acciones correspondientes para la provisión de las vacantes definitivas de carrera administrativa (encargos y nombramientos provisionales).  (Debido a que está sujeto al rediseño institucional) 2. Realizar las acciones correspondientes con la Comisión Nacional del Servicio Civil para estructurar el concurso abierto y el concurso de ascenso. (Debido a que está sujeto al rediseño institucional) </t>
  </si>
  <si>
    <t>Se evidencia el cumplimiento de 7 actividades de 9 las dos faltantes dependen del rediseño Institucional</t>
  </si>
  <si>
    <t>El plan anual de vacantes ha desarrollado algunas actividades, sin embargo otras no se han podido ejecutar debido a que se encuentran sujetas a la reestructuración Institucional.</t>
  </si>
  <si>
    <t>Plan de Previsión de Recursos Humanos</t>
  </si>
  <si>
    <t>Aprobar, adoptar y  publicar el Plan de Provisión del Recurso Humano</t>
  </si>
  <si>
    <t>En el primer trimestre se aprobó el Plan de Previsión de Recursos Humanos en el  comité de Institucional de Gestión del Desempeño el 29 de 2021, se adoptó mediante Res. No. 99 de 2021 y se publicó el Plan Anual de Vacantes 2021, a través de Comunicación Interna el 17 de febrero de 2021.</t>
  </si>
  <si>
    <t>El plan de previsión de Recursos Humanos fue aprobado y adoptado mediante la Resolución 99 de 2021, así mismo fue comunicado mediante correo electrónico del 17 de febrero de 2021, por lo tanto se observa la ejecución de la actividad.</t>
  </si>
  <si>
    <t>Ejecutar el Plan de Trabajo de previsión del recurso humano en el año 2021</t>
  </si>
  <si>
    <t>Durante el primer trimestre se ejecutaron las 5 actividades programadas en el plan de trabajo.</t>
  </si>
  <si>
    <t>Se cumplio la meta programada se evidencia en los informes repportados</t>
  </si>
  <si>
    <t>De acuerdo con las evidencias suministradas y el documento "Informe de mensual de seguimiento plan de previsión RH" de los meses de enero, febrero y marzo se observa el seguimiento realizado por parte del GIT gestión del Talento Humano.</t>
  </si>
  <si>
    <t>Plan Estrategico del Talento Humano</t>
  </si>
  <si>
    <t>Plan Estratégico de Talento Humano</t>
  </si>
  <si>
    <t>Aprobar, adoptar y  publicar el Plan Estrategico de Talento Humano</t>
  </si>
  <si>
    <t xml:space="preserve">En el primer trimestre se aprobó en el comité de Institucional de Gestión del Desempeño el 29 de 2021, se adoptó mediante Res. No. 99 de 2021 y se publicó a través de Comunicación Interna el 17 de febrero de 2021 el Plan Estratégico de Talento Humano 2021. </t>
  </si>
  <si>
    <t>Con el plan Estrategico del Talento Humano,  Res. No. 99 de 2021,  y  Comunicación Interna el 17 de febrero de 2021 se evidencia el cumplimento  de la meta.</t>
  </si>
  <si>
    <t>El estratégico de Talento Humano  fue aprobado y adoptado mediante la Resolución 99 de 2021, así mismo fue comunicado mediante correo electrónico del 17 de febrero de 2021, por lo tanto se observa la ejecución de la actividad.</t>
  </si>
  <si>
    <t>Ejecutar el Plan de Trabajo 2021 de Evaluación de Desempeño para funcionarios de carrera y provisionalidad.</t>
  </si>
  <si>
    <t>Durante el primer trimestre se ejecutaron las 9 actividades programadas en el plan de trabajo.</t>
  </si>
  <si>
    <t>Se evidencia la ejecución de las 9 actividades programadas repportadas en los informes de enero, febreo y marzo.</t>
  </si>
  <si>
    <t>De acuerdo con las evidencias suministradas y el documento "Informe EDL" de los meses de enero, febrero y marzo en el que se observa un seguimiento detallado a las evaluaciones del desempeño, concertación de compromisos y manejo del aplicativo EDL app para los funcionarios de carrera administrativa que hacen parte del Instituto.</t>
  </si>
  <si>
    <t>Realizar el acompañamiento técnico de los acuerdos de gestion y la evaluación comportamental de los gerentes publicos.</t>
  </si>
  <si>
    <t>Informe, listas de asistencias, acuerdos de gestión</t>
  </si>
  <si>
    <t>De las 6 actividades programadas en el primer trimestre, se ejecutaron 5, la actividad faltante es debido a que están pendientes 6 concertaciones por remitir al área.</t>
  </si>
  <si>
    <t>DE 6 actividades programadas se realizaron 5, se verifica su ejecucion en los informes de los meses enero, febrero y marzo.</t>
  </si>
  <si>
    <t xml:space="preserve">De acuerdo con el documento "Informe Acuerdos de Gestión Marzo 2021" y las evidencias que lo soportan se tienen los siguientes resultados : Al 30 de marzo  no se tiene respuesta de las evaluaciones de la vigencia 2020 solicitadas a la Dirección General tanto de los Gerentes Públicos como de los funcionarios de Libre Nombramiento y Remoción. De la vigencia 2021 sobre los Gerentes Públicos se tiene copia de la Concertación de 21 Direcciones Territoriales, Secretaria General y de la Subdirección de Cartografía. De los funcionarios de Libre Nombramiento y Remoción para la vigencia 2021, se tiene copia de las Oficinas Asesora Jurídica y de Planeación y de la Secretaria de la D. General._x000D_
</t>
  </si>
  <si>
    <t xml:space="preserve"> Ejecutar el proceso de nómina.</t>
  </si>
  <si>
    <t>Archivo de nomina</t>
  </si>
  <si>
    <t>Durante el primer trimestre de 2021 se ha llevado a cabo el proceso de nómina sin novedad.</t>
  </si>
  <si>
    <t>Con las evidencias aportadas se evidencia el cumplimiento del proceso de nomina.</t>
  </si>
  <si>
    <t>De acuerdo con las evidencias suministradas y con el documento "Informe de Gestión proceso de nomina Sede Central" de los meses de enero, febrero y marzo se observa que este proceso se ha desarrollado sin contratiempos al cual se le realiza el respectivo seguimiento.</t>
  </si>
  <si>
    <t>Realizar la política del conocimiento</t>
  </si>
  <si>
    <t>Documento con la Politica</t>
  </si>
  <si>
    <t>Esta actividad se encuentra programada para el siguiente Trimestre</t>
  </si>
  <si>
    <t>En este periodo no tiene programacion de actividad</t>
  </si>
  <si>
    <t>Sin meta asignada para el trimestre y sin evidencias de ejecución de la actividad.</t>
  </si>
  <si>
    <t>Plan Institucional de Capacitación</t>
  </si>
  <si>
    <t>Aprobar, adoptar y  publicar el Plan Institucional de Capacitación</t>
  </si>
  <si>
    <t xml:space="preserve">En el primer trimestre se aprobó en el comité de Institucional de Gestión del Desempeño el 29 de 2021, se adoptó mediante Res. No. 97 de 2021, adoptó y publicó el Plan Institucional de Capacitación 2021 através de Comunicación Interna el 17 de febrero de 2021. </t>
  </si>
  <si>
    <t>Con el plan Institucional de Capacitación,  Res. No. 99 de 2021,  y  Comunicación Interna el 17 de febrero de 2021 se evidencia el cumplimento  de la meta.</t>
  </si>
  <si>
    <t>El plan Institucional de Capacitación fue aprobado y adoptado mediante la Resolución 99 de 2021, así mismo fue comunicado mediante correo electrónico del 17 de febrero de 2021, por lo tanto se observa la ejecución de la actividad.</t>
  </si>
  <si>
    <t>Ejecutar el Plan de Trabajo 2021 del Plan Institucional de Capacitación</t>
  </si>
  <si>
    <t xml:space="preserve">De las 13 actividades programadas en el primer trimestre, se ejecutaron 7. En los informes mensuales que se adjuntan a la carpeta compartida se indican las actividades programadas, ejecutas y pendientes, las cuáles serán reprogramadas para el próximo trimestre. </t>
  </si>
  <si>
    <t xml:space="preserve">Con las evidencias cargadas en la carpeta compartida se indican las actividades programadas, ejecutas y pendientes, las cuáles serán reprogramadas para el próximo trimestre. </t>
  </si>
  <si>
    <t>De acuerdo con las evidencias suministradas y el documento "Informe Plan Institucional de Capacitación" de los meses de enero, febrero, marzo y las respectivas evidencias que los soportan se observa el avance de las diferentes actividades y tematicas contemplados en el plan.</t>
  </si>
  <si>
    <t>Plan de Incentivos Institucionales</t>
  </si>
  <si>
    <t>Aprobar, adoptar y  publicar el Plan de Incentivos Institucionales</t>
  </si>
  <si>
    <t xml:space="preserve">En el primer trimestre se aprobó en el comité de Institucional de Gestión del Desempeño el 29 de 2021, adoptó mediante Res. No. 98 de 2021 y publicó el Plan de Incentivos Institucionales 2021, a través de Comunicación Interna el 17 de febrero de 2021. </t>
  </si>
  <si>
    <t>Con el plan Incentivos Institucionales,  Res. No. 98 de 2021,  y  Comunicación Interna el 17 de febrero de 2021 se evidencia el cumplimento  de la meta.</t>
  </si>
  <si>
    <t>El plan de Incentivos Institucionales 2021 fue aprobado y adoptado mediante la Resolución 99 de 2021, así mismo fue comunicado mediante correo electrónico del 17 de febrero de 2021, por lo tanto se observa la ejecución de la actividad.</t>
  </si>
  <si>
    <t>Ejecutar el Plan de Trabajo 2021 del Plan de Incentivos Institucionales</t>
  </si>
  <si>
    <t xml:space="preserve">Durante el primer semestre se realizó parcialmente el desarrollo de las 2 actividades programadas para el trimestre: Incentivos Equipos de Trabajo: Debido al proceso de revisión y solicitud de ajustes a la propuesta de la convocatoria para participar del proceso de inscripción de Equipos de Trabajo, se solicitó el 30 de marzo de 2021, el diseño de la pieza comunicativa y cartilla para llevar dar a conocer los lineamientos a publicar. _x000D_
Incentivos para la Paz: El 29 de marzo de 2021, se solicitó a la Oficina de Difusión y Mercado,  el diseño de la pieza comunicativa para la Conmemoración del día Nacional de la Memoria y Solidaridad con las Víctimas,  donde se celebra cada 9 de abril desde que se aprobó la Ley 1448 de 2011.  </t>
  </si>
  <si>
    <t>Se evidencia el cumplimiento parcial el desarrollo de las actividades programadas</t>
  </si>
  <si>
    <t>No se presentan evidencias que den cuenta de la ejecución de las actividades que hacen parte del Plan de Incentivos Institucionales 2021</t>
  </si>
  <si>
    <t>Plan de Bienestar Institucional</t>
  </si>
  <si>
    <t>Aprobar, adoptar y  publicar el Plan de Bienestar Institucionales</t>
  </si>
  <si>
    <t xml:space="preserve">En el primer trimestre se aprobó en el  comité de Institucional de Gestión del Desempeño el 29 de 2021, y se adoptó mediante Res. No. 98 de 2021 y publicó el Plan de Bienestar Institucionales 2021, a través de Comunicación Interna el 17 de febrero de 2021. </t>
  </si>
  <si>
    <t>Con el plan de Bienestar Institucional,  Res. No. 98 de 2021,  y  Comunicación Interna el 17 de febrero de 2021 se evidencia el cumplimento  de la meta</t>
  </si>
  <si>
    <t>El plan de Bienestar Institucional fue aprobado y adoptado mediante la Resolución 99 de 2021, así mismo fue comunicado mediante correo electrónico del 17 de febrero de 2021, por lo tanto se observa la ejecución de la actividad.</t>
  </si>
  <si>
    <t>Ejecutar el Plan de Trabajo 2021 del Plan de Bienestar Institucionales</t>
  </si>
  <si>
    <t>De las 16 actividades programadas en el primer trimestre, se ejecutaron 14. No ejecutaron 1.  Caminatas (IDRD no contaba con programación).  2.  Taller de artes y artesanías, se realizará el 21 de abril, debido a que no se contaba con el presupuesto para el desarrollo del Plan de Bienestar.</t>
  </si>
  <si>
    <t>las 2 activideas no implementadas de 16 no fueron ejecutadas por falta de presupuesto y fueron reproramadas</t>
  </si>
  <si>
    <t>De acuerdo con las evidencias suministradas y el documento "Informe plan de bienestar laboral e incentivos" de los meses de enero, febrero y marzo se describen las actividades desarrolladas en pro del bienestar de los colaboradores del Instituto, así mismo se adjuntan las evidencias de citación a reuniones, piezas divulgativas y demás.</t>
  </si>
  <si>
    <t>Aprobar, adoptar y  publicar el Plan de Trabajo Anual en Seguridad y Salud en el Trabajo</t>
  </si>
  <si>
    <t xml:space="preserve">En el primer trimestre se aprobó en el comité de Institucional de Gestión del Desempeño el 29 de 2021, se adoptó mediante Res. No. 100 de 2021 y se publicó el Plan de Trabajo Anual en Seguridad y Salud en el Trabajo 2021, a través de Comunicación Interna el 17 de febrero de 2021. </t>
  </si>
  <si>
    <t>Con el PLan de Trabajo Anual en Seguridad y Salud en el Trabajo,  Res. No. 100 de 2021,  y  Comunicación Interna del 17 de febrero de 2021 se evidencia el cumplimento  de la meta.</t>
  </si>
  <si>
    <t>El plan de trabajo anual en seguridad y salud en el trabajo fue aprobado y adoptado mediante la Resolución 99 de 2021, así mismo fue comunicado mediante correo electrónico del 17 de febrero de 2021, por lo tanto se observa la ejecución de la actividad.</t>
  </si>
  <si>
    <t>Ejecutar el Plan de Trabajo 2021 del Plan de Trabajo Anual en Seguridad y Salud en el Trabajo</t>
  </si>
  <si>
    <t xml:space="preserve">De las 69 actividades programadas en el primer trimestre, se ejecutaron 60. En los informes mensuales que se adjuntan a la carpeta compartida se indican las actividades programadas, ejecutas y pendientes _x000D_
_x000D_
Las nueve (9) actividades faltantes, no se realizaron debido a variables externas que no dependían del proceso, como: Manejo de la ARL, presupuesto, y aislamiento preventivo por el Covid – 19 de los funcionarios (brigadistas y miembros del Copasst), entre otras. </t>
  </si>
  <si>
    <t>De 69 actividades programas se ejecutaron 60, lo cual se evidencia en los arcivos en el Drive</t>
  </si>
  <si>
    <t>De acuerdo con las evidencias suministradas y el documento "Informe de gestión seguridad y salud en el trabajo" de los meses  de enero, febrero y marzo y las respectivas evidencias que lo soportan se observa la ejecución de las actividades establecidas en el plan.</t>
  </si>
  <si>
    <t>Esta actividad esta programada para el siguiente trimestre</t>
  </si>
  <si>
    <t>Para ete periodo no tiene determinada meta</t>
  </si>
  <si>
    <t>Sin meta asignada para el trimestre, sin evidencias de ejecución de las actividades.</t>
  </si>
  <si>
    <t>Se realizó el reporte de las actividades del Plan Anticorrupción</t>
  </si>
  <si>
    <t>Se cumplio  con las actividades determinadas en el plan anticorrupción evidenciandose en reporte, informes y en la herramienta Planigac, seguimiento trimestral al Plan Anticorrupcion</t>
  </si>
  <si>
    <t>De acuerdo con las evidencias suministradas y correo electrónico del 14 de abril de 2020 se realiza entrega de parte del GIT Gestión Humana del avance realizado a la ejecución de las actividades contempladas en el plan anticorrupción a la Oficina Asesora de planaeación</t>
  </si>
  <si>
    <t>Esta actividad esta programada para tercer trimestre</t>
  </si>
  <si>
    <t>No se determmino meta para el primer trimestre</t>
  </si>
  <si>
    <t>Esta actividad esta programada para el tercer trimestre</t>
  </si>
  <si>
    <t>GTH-1</t>
  </si>
  <si>
    <t>Posibilidad que se generen factores que afecten el cumplimiento del Plan de Trabajo  del Sistema de Gestión de Seguridad y Salud en el Trabajo para la vigencia 2021</t>
  </si>
  <si>
    <t>1. Recursos inadecuados e insuficientes (económicos, humanos y técnicos)   
2. Falta de entrenamiento.
3. Incumplimiento  de los Procedimientos.
4. Falta de personal</t>
  </si>
  <si>
    <t>1. Sanciones para la Entidad
2. Accidentes, incidentes y enfermedades laborales
3. Interrupción de las actividades.
4. Reprocesos en las actividades.</t>
  </si>
  <si>
    <r>
      <t xml:space="preserve">El responsable en el GIT de Gestión de Talento Humano y el líder del SGSST,  realiza seguimiento mensual al Plan de Seguridad y Salud en el Trabajo a través de la verificación y validación de las actividades programadas y su cumplimiento, contrastando el informe mensual con el soporte de las evidencias subidas en el Drive. En caso de no realizar la actividad se hará la  reprogramación correspondiente.                      
</t>
    </r>
    <r>
      <rPr>
        <b/>
        <sz val="9"/>
        <rFont val="Arial"/>
        <family val="2"/>
      </rPr>
      <t xml:space="preserve">
Evidencias:  
</t>
    </r>
    <r>
      <rPr>
        <sz val="9"/>
        <rFont val="Arial"/>
        <family val="2"/>
      </rPr>
      <t xml:space="preserve">Informe mensual soportado con las evidencias en DRIVE y/o reporte del indicador de cumplimiento. </t>
    </r>
  </si>
  <si>
    <t>Responsable en el GIT de Gestión de Talento Humano 
Líder del SGSST</t>
  </si>
  <si>
    <t xml:space="preserve">Informe mensual soportado con las evidencias en DRIVE y/o reporte del indicador de cumplimiento. </t>
  </si>
  <si>
    <t xml:space="preserve">Se realizó seguimiento mensual al Plan de Seguridad y Salud en el Trabajo </t>
  </si>
  <si>
    <t>GTH-2</t>
  </si>
  <si>
    <t>Posibilidad que se generen factores que afecten el cumplimiento del Plan de Previsión de Recursos Humanos para la vigencia 2021</t>
  </si>
  <si>
    <t xml:space="preserve">1. Desconocimiento o incumplimiento de los lineamientos internos de talento humano.
2. Recursos inadecuados e insuficientes (económicos, humanos y técnicos)                       
3. Actualización normatividad                                         
4. Reestructuración y/o rediseño del IGAC               
5. Incumplimiento en los tiempos establecidos para dar a respuestas por parte del CNSC a la entidad.                                                              </t>
  </si>
  <si>
    <t>1. Quejas y reclamos por parte de los Funcionarios
2. Impide que las dependencias del IGAC cumplan oportunamente sus procesos por falta de personal para ejecutarlos
3. Disminución de la Calidad del Servicio
4. Afecta el cumplimiento del Plan Estratégico de Talento Humano.                                                                                         
5. Afecta el cumplimiento misional del Instituto                                            
6. Demandas, acciones de tutela de personal externo, interesados en los procesos de vinculación.</t>
  </si>
  <si>
    <r>
      <t xml:space="preserve">El responsable en el GIT de Gestión de Talento Humano realiza seguimiento mensual al Plan de Previsión de Recursos Humanos a través de la verificación y validación de las actividades programadas y su cumplimiento, contrastando el informe mensual con el soporte de las evidencias subidas en el Drive. En caso de no realizar la actividad se hará la  reprogramación correspondiente.                                                           
</t>
    </r>
    <r>
      <rPr>
        <b/>
        <sz val="9"/>
        <rFont val="Arial"/>
        <family val="2"/>
      </rPr>
      <t xml:space="preserve">Evidencias: </t>
    </r>
    <r>
      <rPr>
        <sz val="9"/>
        <rFont val="Arial"/>
        <family val="2"/>
      </rPr>
      <t xml:space="preserve"> Informe mensual soportado con las evidencias en DRIVE y/o reporte del indicador de cumplimiento. </t>
    </r>
  </si>
  <si>
    <t xml:space="preserve">Se realizó seguimiento mensual al Plan de Previsión de Recursos Humanos </t>
  </si>
  <si>
    <t>GTH-3</t>
  </si>
  <si>
    <t>Posibilidad que se generen factores que afecten el cumplimiento del Plan Institucional de Capacitación para la vigencia 2021</t>
  </si>
  <si>
    <t>1. Incumplimiento del  Procedimiento
2. Retrasos en la ejecución de las actividades del PIC con motivo del periodo de Emergencia Sanitaria.</t>
  </si>
  <si>
    <t>1. Quejas y reclamos por parte de los Funcionarios
2. Interrupción de las actividades de acuerdo con el cronograma establecido.
3. Afectación a la Calidad del Servicio</t>
  </si>
  <si>
    <r>
      <t xml:space="preserve">El responsable en el GIT de Gestión de Talento Humano realiza seguimiento mensual al Plan Institucional de Capacitación a través de la verificación y validación de las actividades programada y su cumplimiento, contrastando el informe mensual con el soporte de las evidencias subidas en el Drive y  en caso de no realizar la actividad  se hará la  reprogramación correspondiente.
</t>
    </r>
    <r>
      <rPr>
        <b/>
        <sz val="9"/>
        <rFont val="Arial"/>
        <family val="2"/>
      </rPr>
      <t>Evidencias:</t>
    </r>
    <r>
      <rPr>
        <sz val="9"/>
        <rFont val="Arial"/>
        <family val="2"/>
      </rPr>
      <t xml:space="preserve">  Informe mensual soportado con las evidencias en DRIVE y/o reporte del indicador de cumplimiento y/o reportes de seguimiento de capacitación desde las Direcciones Territoriales</t>
    </r>
  </si>
  <si>
    <t>Informe mensual soportado con las evidencias en DRIVE y/o reporte del indicador de cumplimiento.</t>
  </si>
  <si>
    <t xml:space="preserve">Se realizó seguimiento mensual al Plan Institucional de Capacitación </t>
  </si>
  <si>
    <t xml:space="preserve">Se verifica los informes mensuales </t>
  </si>
  <si>
    <t>GTH-4</t>
  </si>
  <si>
    <t xml:space="preserve">Pérdida de Confidencialidad, Integridad y Disponibilidad de la información </t>
  </si>
  <si>
    <t>Amenaza / Vulnerabilidades: 
Amenaza
- Daño físico al archivo físico del GIT Recursos Humanos.
 (Factores climáticos o naturales (Rayos, humedad, entre otros).
Pérdida de la carpeta física.
- Fallas Técnica (Fallas del equipo / Mal funcionamiento del equipo).
-Acciones no autorizadas (Uso no autorizado del equipo - Por necesidad se hace en ocasiones préstamo  de claves, cuando ocurren una situación de vacaciones PERNO (Interno) CETIL (Externo - Ministerio de Hacienda) - SIGEP (Externo -Función Pública) - MI PLANILLA (Externo) SOI - EPS para cobro de incapacidades (Externo) y para la depuración de cartera con las administradoras de pensiones (Colpensiones). Portal Banco Davivienda (Sede central), y otros bancos, sindicato, cooperativa, cajas de compensación (Direcciones Territoriales) para realizar aprobaciones de descuentos por nómina.
Vulnerabilidad
- Personal (Ausencia de Personal - Falta de conciencia de seguridad (Claves))</t>
  </si>
  <si>
    <t>* Quejas, Tutelas o demandas, procesos jurídicos  o disciplinarios.
* Pérdida financiera y de imagen.</t>
  </si>
  <si>
    <t>Objetivo de Control Orientado a seguridad de la información: A.11.1.3 - Seguridad de oficinas, recintos e instalaciones
La psicóloga custodia las actas de comité de convivencia laboral y de reunión de comisión de personal llevan un consecutivo y se guarda bajo llave en el escritorio de trabajo de este rol. Cuando es requerida la consulta por un externo (procuraduría  o control disciplinario) se envía por medio de un memorando interno u oficio. Solo existe una copia de la llave y la tiene el rol de psicóloga.
Evidencia: Memorando Interno - Oficio externo.</t>
  </si>
  <si>
    <t>Psicólogo GIT Talento Humano</t>
  </si>
  <si>
    <t>Memorando Interno - Oficio externo.</t>
  </si>
  <si>
    <t>Durante este trimestre no se presentó ninguna solicitud.</t>
  </si>
  <si>
    <t xml:space="preserve">Sin meta asignada para el trimestre, sin evidencias de ejecución </t>
  </si>
  <si>
    <t>Objetivo de Control Orientado a seguridad de la información:  A.11.1.5 - Trabajo en áreas seguras
El auxiliar administrativo diligencia el formato cuando sea requerido el Préstamo de historias laborales, cada vez que un usuario requiere la consulta de un expediente de historia laboral el cual es consultado en la dependencia solicitante o en el área de talento humano. En caso de que el auxiliar administrativo no se encuentre las contratistas autorizadas de Gestión documental pueden prestar los expedientes y a su vez diligenciar el formato.
Evidencia:  Formato de Préstamo de historias laborales diligenciado.</t>
  </si>
  <si>
    <t>Auxiliar Administrativo - GIT Talento Humano</t>
  </si>
  <si>
    <t>Formato de Préstamo de historias laborales diligenciado.</t>
  </si>
  <si>
    <t>Durante el primer trimestre de 2021 se realizó el proceso de prestamos de historias laborales.</t>
  </si>
  <si>
    <t>De acuerdo con la evidencia suministrada y el formato de préstamo de historias laborales  debidamente diligenciado se observa el cumplimiento del control.</t>
  </si>
  <si>
    <t>Objetivo de Control Orientado a seguridad de la información: A.9.2.6 -  Retiro o ajuste de los derechos de acceso
El Coordinador del GIT de Talento Humano realiza una solicitud de cambio de perfiles asociados a una cuenta de usuario cuando ocurre un cambio de funcionario, a a través de la creación de una incidencia en la mesa de servicios de TI a la OTI, indicando la creación o supresión de un usuario para el módulo de personal y nómina 
Evidencia: Ticket de solicitud de creación en GLPI.</t>
  </si>
  <si>
    <t>Coordinador del GIT de Talento Humano</t>
  </si>
  <si>
    <t>Ticket de solicitud de creación en GLPI.</t>
  </si>
  <si>
    <t>Se presentan evidencias de dos correos electrónicos con solicitud de creación de nuevos usuarios.</t>
  </si>
  <si>
    <t>(Actas de Comité, Comité De Convivencia Laboral (TRD) - Actas de Reunión de Comisión de Personal - Nómina - Historia Laboral) - (Nómina - Historia Laboral) (Documentos Provisión de Empleo)</t>
  </si>
  <si>
    <t>Se evidencia cumplimiento con diligenciamiento del formato Préstamo de historias laborales diligenciado</t>
  </si>
  <si>
    <t xml:space="preserve">Se cumple implementación del control con solicitudes de control de acceso </t>
  </si>
  <si>
    <t>Gestión Documental</t>
  </si>
  <si>
    <t>Instrumentos archivisticos y de gestión de la información pública actualizados</t>
  </si>
  <si>
    <t>Plan Institucional de Archivos de la Entidad -PINAR</t>
  </si>
  <si>
    <t>Gestión documental</t>
  </si>
  <si>
    <t>Seguimiento a la convalidación de las Tabalas de Retención Documental (TRD) presentadas al AGN (Estructura Organica Vigencia 2020)</t>
  </si>
  <si>
    <t>Listas de asistencia a reuniones, documento ajuste a tablas de convalidación</t>
  </si>
  <si>
    <t>GIT de Gestión Documental</t>
  </si>
  <si>
    <t xml:space="preserve">Número de Instrumentos archivisticos actualizados </t>
  </si>
  <si>
    <t xml:space="preserve">En el mes de enero se realizó la radicación de las TRD al AGN para su convalidación, a la fecha no se ha recibido observaciones </t>
  </si>
  <si>
    <t>Se evidencia con caso 22451 del 3 de febrero de 2021.</t>
  </si>
  <si>
    <t>Actualizar el diagnostico integral de archivos con el objetivo de obtener un mapa general de la implementación de la gestión documental</t>
  </si>
  <si>
    <t xml:space="preserve">Diagnostico integral de archivos </t>
  </si>
  <si>
    <t>Esta actividad se realizará en el siguiente trimestre</t>
  </si>
  <si>
    <t>esta actividad se desarrolla en el siguiente periodo</t>
  </si>
  <si>
    <t>Actualizar el programa de gestión documental PGD</t>
  </si>
  <si>
    <t>Programa de gestión documental PGD</t>
  </si>
  <si>
    <t>Esta actividad se realizará en el último trimestre</t>
  </si>
  <si>
    <t>se realizara en otro periodo</t>
  </si>
  <si>
    <t>Acervo documental organizado </t>
  </si>
  <si>
    <t xml:space="preserve">Realizar la intervención documental a 30 metros lineales </t>
  </si>
  <si>
    <t>Metros lineales del acervo documental organizado</t>
  </si>
  <si>
    <t>Durante el primer trimestre se ha podido intervenir 7.5 metro lineales</t>
  </si>
  <si>
    <t>se revisan evidencias, se encuentra acorde con el producto esperado</t>
  </si>
  <si>
    <t xml:space="preserve">Se evidencia con inventario documental de sede central. </t>
  </si>
  <si>
    <t>Levantar el inventario documental de los 30 metros lineales intervenidos</t>
  </si>
  <si>
    <t>Inventario levantado</t>
  </si>
  <si>
    <t>Durante el primer trimestre se ha podido levantar el inventario de  7.5 metro lineales</t>
  </si>
  <si>
    <t>Realizar seguimiento a la implementación del proceso de gestión documental de la entidad</t>
  </si>
  <si>
    <t>Correos, reuniones, listas de asistencias</t>
  </si>
  <si>
    <t>Durante el primer trimestre se realizó el seguimiento a la implementación del proceso de gestión documental de la entidad</t>
  </si>
  <si>
    <t>Se evidencia con acompañamiento realizado al GIT geodesia del 3 de febrero de 2021.</t>
  </si>
  <si>
    <t>Actualizar la información documentada del SGI del proceso de Gestión Documental de acuerdo con el cronograma establecido.</t>
  </si>
  <si>
    <t>Esta actividad se realizará en los siguientes trimestres</t>
  </si>
  <si>
    <t>se realizara en los proximos periodos</t>
  </si>
  <si>
    <t>sin meta programada</t>
  </si>
  <si>
    <t>Realizar seguimiento a los controles de los riesgos del proceso de Gestión Documental</t>
  </si>
  <si>
    <t xml:space="preserve">Durante el primer trimestre se realizó el seguimiento a los controles de los riesgos del proceso </t>
  </si>
  <si>
    <t>Se evidencia mediante correo electrónico del 14 de abril de 2021.</t>
  </si>
  <si>
    <t>se realiza en los siguientes periodos</t>
  </si>
  <si>
    <t>Realizar las actividades contempladas en el plan de acción anual y en el plan anticorrupción a cargo del proceso de Gestión Documental</t>
  </si>
  <si>
    <t>Durante el primer trimestre se realizó el seguimiento a las actividades contempladas en el plan de acción anual y en el plan anticorrupción a cargo del proceso</t>
  </si>
  <si>
    <t>Se evidencia con correo electrónico del 14 ded abril de 2021, mediante el cual se envían reportes de las actividades contempladas en el paln de acción del primer trimestre de 2021.</t>
  </si>
  <si>
    <t>GDO-1</t>
  </si>
  <si>
    <t>Inoportunidad en la actualización e implementación de los instrumentos archivísticos</t>
  </si>
  <si>
    <t>1. El espacio físico para el almacenamiento de los archivos es insuficiente y en algunos casos inadecuado.
2. Cambio de la normatividad en relación a la gestión documental
3. Desconocimiento de los lineamientos y normas aplicables a la gestión documental.
4. Falta de recurso humano para la implementación del proceso de gestión documental</t>
  </si>
  <si>
    <t>1. Pérdida de la documentación generada por la entidad.
2. Pérdida de imagen institucional y credibilidad del proceso de gestión documental. 
3. Acumulación de la documentación en los Archivos de Gestión, por falta de implementación de los lineamientos del proceso de gestión documental.
4. Sanciones de orden disciplinario, penal y fiscal en contra de la entidad.</t>
  </si>
  <si>
    <r>
      <t xml:space="preserve">Los tecnólogos dentro del GIT de Gestión Documental realizan seguimiento semestral a través de visitas técnicas programadas a las Unidades Administrativas de la Sede Central, en la implementación de los lineamientos, Tabla de Retención Documental  TRD y normatividad vigente. En el caso de identificar incumplimiento en la aplicación de los lineamientos archivísticos por parte de las Unidades Administrativas, la coordinadora del GIT de Gestión Documental solicitará al líder del proceso se realicen las correcciones necesarias e informe de su cumplimiento. 
</t>
    </r>
    <r>
      <rPr>
        <b/>
        <sz val="9"/>
        <rFont val="Arial"/>
        <family val="2"/>
      </rPr>
      <t xml:space="preserve">Evidencias: </t>
    </r>
    <r>
      <rPr>
        <sz val="9"/>
        <rFont val="Arial"/>
        <family val="2"/>
      </rPr>
      <t>Registros de asistencia y actas de reunión. Para el caso de incumplimiento envío correos electrónicos.</t>
    </r>
  </si>
  <si>
    <t>Tecnólogos del GIT de Gestión Documental</t>
  </si>
  <si>
    <t>Registros de asistencia y actas de reunión. Para el caso de incumplimiento envío correos electrónicos.</t>
  </si>
  <si>
    <r>
      <t xml:space="preserve">Los responsables en el GIT de Gestión Documental verifican que se realice el proceso de convalidación de las Tablas de Retención Documental (TRD), con el fin de dar cumplimiento de la normatividad y garantizar una adecuada gestión documental en la entidad. En el caso de que no se realice el proceso de convalidación, la Coordinadora del GIT de Gestión Documental tomará las acciones pertinentes. 
</t>
    </r>
    <r>
      <rPr>
        <b/>
        <sz val="9"/>
        <rFont val="Arial"/>
        <family val="2"/>
      </rPr>
      <t xml:space="preserve">Evidencias: </t>
    </r>
    <r>
      <rPr>
        <sz val="9"/>
        <rFont val="Arial"/>
        <family val="2"/>
      </rPr>
      <t>Presentación de las Tablas de Retención Documental para el proceso de convalidadas.</t>
    </r>
  </si>
  <si>
    <t>Responsable en el GIT de Gestión Documental</t>
  </si>
  <si>
    <t xml:space="preserve">Presentación de las Tablas de Retención Documental para el proceso de convalidadas. </t>
  </si>
  <si>
    <t>Se evidencia con series y subseries y memoria descriptiva.</t>
  </si>
  <si>
    <t>GDO-2</t>
  </si>
  <si>
    <t>Pérdida de la memoria institucional</t>
  </si>
  <si>
    <t>Comunicación Interna</t>
  </si>
  <si>
    <t>1. Desconocimiento de la normativa aplicable en la administración del archivo
2. Falta de sensibilización a los funcionarios y contratistas en materia de gestión documental
3. Falta de una herramienta tecnológica (SGDEA) que permita la adecuada ejecución de la gestión documental.
4. No aplicación de los lineamientos del proceso de gestión documental.
5. Desconocimiento del manejo de las tablas de retención documental en la entidad.
6. Alta rotación del personal, lo cual genera pérdida en la trazabilidad de la información y conservación del conocimiento en la entidad.
7. Cambios normativos en la administración y conservación de la documentación.
8. Condiciones físicas y ambientales que afectan la conservación de la documentación.</t>
  </si>
  <si>
    <t xml:space="preserve">
1. Pérdida de imagen institucional y credibilidad del proceso de gestión documental. 
2. Sanciones de orden disciplinario, penal y fiscal en contra de la entidad.
3. Se afecta la toma de decisiones de Alta Dirección. 
4. Se afecta el cumplimiento de los objetivos estratégicos de la entidad.
5. Afectación en el acceso a la información por parte de los usuarios internos y externos. </t>
  </si>
  <si>
    <r>
      <t xml:space="preserve">El responsable dentro del GIT de Gestión Documental realiza seguimiento a las sesiones programadas en materia de Gestión Documental de acuerdo con lo definido en el Plan Institucional de Capacitaciones, con el objetivo de transmitir buenas prácticas en la administración, organización y conservación de la documentación en las diferentes fases del ciclo de vida de los documentos. En el caso que alguno de los funcionarios o contratistas no participe en las sesiones propuestas, se programara un acompañamiento técnico, en el cual se brindara la información socializada.
</t>
    </r>
    <r>
      <rPr>
        <b/>
        <sz val="9"/>
        <rFont val="Arial"/>
        <family val="2"/>
      </rPr>
      <t xml:space="preserve">Evidencias: </t>
    </r>
    <r>
      <rPr>
        <sz val="9"/>
        <rFont val="Arial"/>
        <family val="2"/>
      </rPr>
      <t>Lista de asistencia y material presentado</t>
    </r>
  </si>
  <si>
    <t>Lista de asistencia y material presentado</t>
  </si>
  <si>
    <t>Dentro del acompañamiento técnico realizado a las Unidades Administrativas de la Sede Central se ha dado capacitación frente buenas prácticas en la administración, organización y conservación de la documentación en las diferentes fases del ciclo de vida de los documentos, así como a la Dirección Territorial de Boyacá</t>
  </si>
  <si>
    <t>XSe evidencias capacitaciones en buenas prácticas en la administración, organización y conservación de la documentación en las diferentes fases del ciclo de vida de los documentos, así como a la Dirección Territorial de Boyacá</t>
  </si>
  <si>
    <t>GDO-3</t>
  </si>
  <si>
    <t>Sustracción, eliminación o manipulación indebida de la documentación en el Archivo Central para beneficio particular o de terceros</t>
  </si>
  <si>
    <t>1. Falta de condiciones de seguridad física a los depósitos de archivo de la entidad.
2. Falta de control de préstamos documentales al interior de la entidad.
3. Falta de sensibilización a los funcionarios en la administración y uso de la documentación.
4. Desactualización del inventario documental.</t>
  </si>
  <si>
    <t xml:space="preserve">1. Pérdida de la documentación generada por la entidad.
2. Pérdida de imagen institucional y credibilidad del proceso de gestión documental. 
3. Sanciones de orden disciplinario, penal y fiscal en contra de la entidad.
4. Afectación en el acceso a la información por parte de los usuarios internos y externos. </t>
  </si>
  <si>
    <t>El responsable dentro del GIT de Gestión Documental realiza el control de la documentación entregada a modo de préstamo a los funcionarios de la entidad, a través del formato Solicitud de documentos para consulta en el Archivo Central, garantizando que se realice la consulta de los documentos dentro del Archivo Central, incluso, si se requieren copias es el responsable del Archivo quien las realiza. 
Archivo: Formato diligenciado y firmado por el solicitante de los documentos en Archivo Central</t>
  </si>
  <si>
    <t>Formato diligenciado y firmado por el solicitante de los documentos en Archivo Central</t>
  </si>
  <si>
    <t>Durante el primer trimestre se realizó el control de la documentación entregada a modo de préstamo a los funcionarios de la entidad</t>
  </si>
  <si>
    <t>Inventario documental actualizado</t>
  </si>
  <si>
    <t>Gestión Financiera</t>
  </si>
  <si>
    <t>GASTOS GESTIONADOS EN LA EJECUCIÒN PRESUPUESTAL POR PRODUCTOS</t>
  </si>
  <si>
    <t>Realizar la desagregación del presupuesto</t>
  </si>
  <si>
    <t>Memorando desagregación, fichas y ejecución inicial</t>
  </si>
  <si>
    <t>GRUPO INTERNO DE TRABAJO DE PRESUPUESTO</t>
  </si>
  <si>
    <t>Porcentaje de gastos gestionados</t>
  </si>
  <si>
    <t>El GIT realizó la desagregación del presupuesto</t>
  </si>
  <si>
    <t>Se evidencia la desagregacion del presupuesto de inversion y funcionamiento</t>
  </si>
  <si>
    <t>Se evidencia con desagregación presupuestal de inversión-2021</t>
  </si>
  <si>
    <t>Expedir Certificados de disponibilidad presupuestal  (CDP) y Registros presupuestales</t>
  </si>
  <si>
    <t>Listado de CDP´S y RP´S del periodo muestra de (solicitud de cdp con cdp) (soporte para registro del rp con el rp)</t>
  </si>
  <si>
    <t>ELGIT de Presupuesto durante el primer trimestre expeidio los Certificados de disponibilidad presupuestal  (CDP) y Registros presupuestales solicitados</t>
  </si>
  <si>
    <t>Se obsera el reporte de los cdp´s y rp´s de los meses de enero, febrero y marzo</t>
  </si>
  <si>
    <t>Se evidencia con  reporte de los cdp´s y rp´s de los meses de enero, febrero y marzo de 2021</t>
  </si>
  <si>
    <t>Elaborar las cuentas por pagar y las obligaciones derivadas de los compromisos del Instituto</t>
  </si>
  <si>
    <t>Lista de obligacioness del aplicativo SIIF Nacion mensualmente</t>
  </si>
  <si>
    <t>GRUPO INTERNO DE TRABAJO DE CONTABILIDAD</t>
  </si>
  <si>
    <t>Durante el primer trimestre se elaboraron las cuentas por pagar y las obligaciones derivadas de los compromisos del Instituto</t>
  </si>
  <si>
    <t>Estan cargadas las evidencias correspondientes</t>
  </si>
  <si>
    <t>Se evidencia con reportes de SIIF NACION del primer trimestre de 2021.</t>
  </si>
  <si>
    <t>Realizar los pagos de las obligaciones derivadas de los compromisos presupuestales sujetos a la disponibildad del PAC</t>
  </si>
  <si>
    <t>Listado de ordenes de pagos (actual, reservas y cuentas x pagar)</t>
  </si>
  <si>
    <t>GRUPO INTERNO DE TRABAJO DE TESORERÍA</t>
  </si>
  <si>
    <t>Durante el primer trimestre se realizarón los pagos de las obligaciones derivadas de los compromisos presupuestales sujetos a la disponibildad del PAC</t>
  </si>
  <si>
    <t xml:space="preserve">Estan cargadas las evidencias correspondientes </t>
  </si>
  <si>
    <t>Se valida listados de SIIF NACION del primer trimestre 2021.</t>
  </si>
  <si>
    <t>Realizar los reintegros presupuestales y la depuración de Registros  y CDPs.</t>
  </si>
  <si>
    <t>Reintegros, y memorandos reducciones y anulaciones CDP.</t>
  </si>
  <si>
    <t>EL GIT de Presupuesto realizó durante el primer trimestre los reintegros presupuestales y la depuración de Registros  y CDPs.</t>
  </si>
  <si>
    <t>estan cargadsa las evidencias correspondientes</t>
  </si>
  <si>
    <t xml:space="preserve">Se validan reintegros presupuestales realizados en el primner trimestre de 2021-SIIF NACION. </t>
  </si>
  <si>
    <t>Elaborar informes y generar alertas de la ejecución presupuestal de la vigencia y reserva</t>
  </si>
  <si>
    <t xml:space="preserve">Ejecuciones presupuestales </t>
  </si>
  <si>
    <t>El GIT de Presupuesto elaboró informes y generar alertas de la ejecución presupuestal de la vigencia y reserva</t>
  </si>
  <si>
    <t xml:space="preserve">Se puede evidenciar que estan cargadas las ejecuciones presupuestales de los 3 primeros meses </t>
  </si>
  <si>
    <t>Se valida con ejecuciónes  presupuestales del primer trimestre 2021.</t>
  </si>
  <si>
    <t>INGRESOS INSTITUCIONALES GESTIONADOS</t>
  </si>
  <si>
    <t>Realizar la identificación y hacer seguimiento a las partidas conciliatorias</t>
  </si>
  <si>
    <t>Correo electronico (Verificación Partidas)</t>
  </si>
  <si>
    <t>Porcentaje de ingresos elaborados y depurados</t>
  </si>
  <si>
    <t>Durante el primer trimestre se identificó y se realizó seguimiento a las partidas conciliatorias</t>
  </si>
  <si>
    <t xml:space="preserve">Se valida con correo del 14 de abril,  Envío formulario y recibo de pago ica noviembre diciembre de 2020._x000D_
_x000D_
</t>
  </si>
  <si>
    <t>Consolidar y registrar en el sistema SIIF Nación la solicitudes de PAC</t>
  </si>
  <si>
    <t>Reporte SIIF - Solicitud de PAC</t>
  </si>
  <si>
    <t>El GIT de Tesorería consolidó y registró en el SIIF Nación las solicitudes del PAC durante el primer trimestre</t>
  </si>
  <si>
    <t>Se evidencia con informe Justificación PAC ENERO - FEBRERO (pantallazos SIIF NACION)</t>
  </si>
  <si>
    <t>Elaborar informe trimestral de cartera por edades</t>
  </si>
  <si>
    <t>Reporte de Cartera por edades Consolidado trimestralmente vencido</t>
  </si>
  <si>
    <t>Esta actividad durante el primer trimestre no se ha desarrollado, esto debido a la circular expedida por la CGN en donde amplian las fechas de reportes</t>
  </si>
  <si>
    <t xml:space="preserve">Se evidencia la circular de la Contaduria general de la nacion donde establece la fecha de 30 de abriel para reportar el primer trimestre de 2021 </t>
  </si>
  <si>
    <t xml:space="preserve">Realizar la identificación y causación de los recaudos </t>
  </si>
  <si>
    <t>Informes de ventas, correos electronicos de idenficación de partidas solicitados por las áreas.</t>
  </si>
  <si>
    <t>GRUPO INTERNO DE TRABAJO DE TESORERIA</t>
  </si>
  <si>
    <t>Durante el primer trimestre se realizó la identificación y causación de los recursos</t>
  </si>
  <si>
    <t>Se valida con correo electrónico del 5 de enero de 2021, mediante la cual se realizó la identificación y causación de los recursos.</t>
  </si>
  <si>
    <t>Realizar la depuración de los documentos de recaudo por clasificar</t>
  </si>
  <si>
    <t>Listado de DRXC con el indice de porcentual de depuración.</t>
  </si>
  <si>
    <t>El GIT de Tesoreria ralizó la depuración de los documentos de recaudo por clasificar</t>
  </si>
  <si>
    <t>Se evidencia con correo electrónico del 10 de marzo de 2021, mediante la cual se da instrucciona a direcciones territoriales para realizar depuración de recaudos.</t>
  </si>
  <si>
    <t>Expedir certificados factores salariales y tributarios</t>
  </si>
  <si>
    <t>Reporte Cetil de certificaciones revisadas, pdf certificaciones Cetil, correo electronico dirigido a talento humano (coordinador) de la revisión de la solicitud</t>
  </si>
  <si>
    <t xml:space="preserve">Durante el primer trimestre se expidideron los certificados solicitados </t>
  </si>
  <si>
    <t>Se evidencia con correos erlectrónicos del 26, 28 y 29 de enerod e 2021.</t>
  </si>
  <si>
    <t>Elaborar Informes y generar alerta mensual de ingresos de recursos propios</t>
  </si>
  <si>
    <t>Informe de ingresos (mes vencido), correos electronicos del movimiento de bancos</t>
  </si>
  <si>
    <t>Durante el primer trimestre se elaboraron los informes de ingresos de recursos propios</t>
  </si>
  <si>
    <t>Se evidencia con MOVIMIENTOS MES DE FEBRERO DE 2021.xlsx; COSTOS DATAFONOS CONSOLIDADO 2021.xlsx; COSTOS DATAFONOS DETALLADO 2021.xlsx;</t>
  </si>
  <si>
    <t>VIATICOS Y LEGALIZACIONES TRAMITADAS</t>
  </si>
  <si>
    <t>Elaborar, verificar y autorizar las órdenes de comisión y resoluciones de gasto a nivel nacional</t>
  </si>
  <si>
    <t>Listado de ejecución de viaticos por tercero del SIIF - NACIÓN</t>
  </si>
  <si>
    <t>GRUPO INTERNO DE TRABAJO FINANCIERA</t>
  </si>
  <si>
    <t>Porcentaje de Ordenes de viáticos  y legalizaciones tramitadas</t>
  </si>
  <si>
    <t>Durante el primer trimestre se elaboró, verificó y autorizó las órdenes de comisión y resoluciones de gasto a nivel nacional</t>
  </si>
  <si>
    <t>Se validan listados de SIIF NACION de ordenes de comisión pagados en el primner trimestre de 2021.</t>
  </si>
  <si>
    <t>Legalizar las órdenes de comisión y resoluciones de gastos de la Sede Central</t>
  </si>
  <si>
    <t>Listado de Ejecución de viaticos mensualizado y entregado al GIT - TALENTO HUMANO</t>
  </si>
  <si>
    <t>Se legalizarón las órdenes de comisión y resoluciones de gastos de la Sede Central</t>
  </si>
  <si>
    <t>Se validan listados de ordenes de comiisón y resoluciones de gastos de la Sede Central legalizadas durante el primer trimestre de 2021.</t>
  </si>
  <si>
    <t>Elaborar informes mensuales de viáticos legalizados</t>
  </si>
  <si>
    <t>Informe mensualizado de viaticos entregado al GIT TALENTO HUMANO e informe de viaticos legalizados de conductores entregado al GIT - SERVICIOS ADMINISTRATIVOS.</t>
  </si>
  <si>
    <t>Se realizaron informe mensual de viátios legalizados durante el primer trimestre</t>
  </si>
  <si>
    <t>Se puede evidenciasr el reporte de legalizacion de viaticos</t>
  </si>
  <si>
    <t xml:space="preserve">Se valida con informes del primer trimestre 2021  de viátios legalizados en SIIF NACION. </t>
  </si>
  <si>
    <t>ESTADOS FINANCIEROS PRESENTADOS Y PUBLICADOS</t>
  </si>
  <si>
    <t>Elaborar las conciliaciones bancarias y contables</t>
  </si>
  <si>
    <t>Formato de conciliaciones bancarias mensualmente mes vencido.</t>
  </si>
  <si>
    <t>GRUPO INTERNO DE TRABAJO CONTABILIDAD y TESORERIA</t>
  </si>
  <si>
    <t>Nùmero de Estados financieros presentados y publicados</t>
  </si>
  <si>
    <t>Durante este periodo el GIT de Contabilidad no realizó las conciliaciones bancarias</t>
  </si>
  <si>
    <t>No se cumplio con la actividad programada</t>
  </si>
  <si>
    <t>Se validan las conciliaciones del primer trimestre de 2021.</t>
  </si>
  <si>
    <t>Realizar la conciliación operaciones reciprocas</t>
  </si>
  <si>
    <t xml:space="preserve">Formato para operaciones reciprocas del CHIP emitido por CGN trimestralmente atrazado, cuando se transmita la informacion. </t>
  </si>
  <si>
    <t>GRUPO INTERNO DE TRABAJO CONTABILIDAD</t>
  </si>
  <si>
    <t>Durante este periodo el GIT de Contabilidad no realizó las conciliaciones operaciones reciprocas, esta actividad se encuentra para reportar en el segundo trimestre</t>
  </si>
  <si>
    <t>No hay programacion para el periodo</t>
  </si>
  <si>
    <t>Elaborar los registros contables en el sistema SIIF Nación y SIIF extendidos</t>
  </si>
  <si>
    <t>Registro de notas manuales en SIIF nacion, archivos en EXCEL y correos de instrucciones a procesos adicionales</t>
  </si>
  <si>
    <t>EL GIT de Contabilidad elaboró los registros contables en el sistema SIIF Nación y SIIF extendidos</t>
  </si>
  <si>
    <t>Se vallida con estados balance a 31 de diciembre de 2021.</t>
  </si>
  <si>
    <t>Presentar las declaraciones tributarias mensual (Retefuente)</t>
  </si>
  <si>
    <t>Formato de la DIAN  con la presentacion de la declaracion en el aplicativo</t>
  </si>
  <si>
    <t>Durante el primer trimestre se presentó las declaraciones tributarias mensual (Retefuente)</t>
  </si>
  <si>
    <t>Se valida con formulario de declaración de retefuente de febrerod e 2021</t>
  </si>
  <si>
    <t>Presentar las declaraciones tributarias bimestral (IVA, ICA y ReteICA)</t>
  </si>
  <si>
    <t>Se presentó la declaración tributaria IVA del primer bimestral</t>
  </si>
  <si>
    <t>Se valida formato de declaración de ica presentado el 24 de febrero de 2021.</t>
  </si>
  <si>
    <t>Elaborar los Informes y Estados Financieros presentados y publicados</t>
  </si>
  <si>
    <t>Presentar al Jefe inmediato los Estados Financieros para la firma y posterior publicacion.</t>
  </si>
  <si>
    <t>Durante el primer trimestre se presentó los estados financieros del mes de Diciembre, adicionalmente la CGN ha generadó unas fechas para la presentación de los estados para este año</t>
  </si>
  <si>
    <t>No hay progrmacion para el periodo</t>
  </si>
  <si>
    <t>Se evidencia con la presentación del iva del primer bimestre de 2021.</t>
  </si>
  <si>
    <t>Esta actividad esta para desarrollar en el tercer trimestre</t>
  </si>
  <si>
    <t>Se desarrollo el segumiento a los controles de los riesgos del proceso</t>
  </si>
  <si>
    <t>Se evidencia con correo del 14 de abril de 2021.</t>
  </si>
  <si>
    <t>Esta actividad esta para desarrollar en el cuarto trimestre</t>
  </si>
  <si>
    <t xml:space="preserve">no hay progrmación de meta. </t>
  </si>
  <si>
    <t>Se realizaron las actividades y se realizó seguimiento del PAA y el PAAC del primer trimestre</t>
  </si>
  <si>
    <t>Se evidencia con correo electrónico del 14 de abril de 2021.</t>
  </si>
  <si>
    <t>no hay programación de meta</t>
  </si>
  <si>
    <t>Esta actividad esta para desarrollar en el siguiente trimestre</t>
  </si>
  <si>
    <t xml:space="preserve">sin meta programada. </t>
  </si>
  <si>
    <t>GFI-1</t>
  </si>
  <si>
    <t>Registros presupuestales, contables y de tesorería generados inoportunamente</t>
  </si>
  <si>
    <t>1. Desconocimiento de las dependencias ordenadoras de los procedimientos del GIT Gestión Financiera</t>
  </si>
  <si>
    <t>1. Sanciones de orden disciplinario, penal, fiscal  así como sentencias  condenatoria en contra de la entidad.
2. Pérdida de imagen institucional y credibilidad del proceso de gestión jurídica.</t>
  </si>
  <si>
    <r>
      <t xml:space="preserve">El coordinador del GIT de presupuesto en la Sede Central y los pagadores en las Direcciones Territoriales, cada vez que se requiera, verifican que la fecha de los documentos soporte de los registros presupuestales sea anterior al comienzo de la ejecución del gasto. En caso contrario, se abstienen de realizar el registro y se emiten lineamientos a los ordenadores y funcionarios responsables en las distintas dependencias del IGAC, con el fin de realizar oportunamente los registros financieros. 
</t>
    </r>
    <r>
      <rPr>
        <b/>
        <sz val="9"/>
        <rFont val="Arial"/>
        <family val="2"/>
      </rPr>
      <t xml:space="preserve">
Evidencia:</t>
    </r>
    <r>
      <rPr>
        <sz val="9"/>
        <rFont val="Arial"/>
        <family val="2"/>
      </rPr>
      <t xml:space="preserve"> Documentos soporte de los registros presupuestales</t>
    </r>
  </si>
  <si>
    <t>Coordinador del GIT de presupuesto en la Sede Central 
Pagadores en las Direcciones Territoriales</t>
  </si>
  <si>
    <t>Documentos soporte de los registros presupuestales</t>
  </si>
  <si>
    <t>Se evidencia con caso 19939 del 1 de febrero de 2021.</t>
  </si>
  <si>
    <t>Coordinador del GIT de Tesorería en la Sede Central 
Pagadores en las Direcciones Territoriales</t>
  </si>
  <si>
    <t xml:space="preserve">Listado de movimiento de bancos, informes de ventas, informe de cartera por edades y comunicaciones electrónicas. </t>
  </si>
  <si>
    <t>El GIT de Tesorería realizó el control establecido</t>
  </si>
  <si>
    <t>Se evidencia con listado de ventas de marzo de 2021.</t>
  </si>
  <si>
    <t>Se pueden evideciar los listados de moviemientos de bancos de enero, febrero y marzo</t>
  </si>
  <si>
    <t>GFI-2</t>
  </si>
  <si>
    <t>Registros presupuestales, contables y de tesorería que no coincidan con la realidad</t>
  </si>
  <si>
    <t>1. Utilización inadecuada de conceptos parametrizados por la entidad para el registro de hechos económicos en el SIIF Nación</t>
  </si>
  <si>
    <t>1. Pérdida de imagen institucional y credibilidad del proceso de gestión jurídica.</t>
  </si>
  <si>
    <r>
      <t xml:space="preserve">El Coordinador del GIT Contabilidad verifica el adecuado registro de la información financiera, cotejando que la información contable coincida con los documentos soporte y normatividad vigente. En caso contrario, se emiten lineamientos con el fin de sensibilizar a los responsables de registrar la información de los procedimientos del GIT del proceso.
</t>
    </r>
    <r>
      <rPr>
        <b/>
        <sz val="9"/>
        <rFont val="Arial"/>
        <family val="2"/>
      </rPr>
      <t>Evidencia:</t>
    </r>
    <r>
      <rPr>
        <sz val="9"/>
        <rFont val="Arial"/>
        <family val="2"/>
      </rPr>
      <t xml:space="preserve"> Cuadro de ingresos actualizado y/o comprobantes contables (si aplica). </t>
    </r>
  </si>
  <si>
    <t>Coordinador GIT Contabilidad</t>
  </si>
  <si>
    <t xml:space="preserve">Cuadro de ingresos actualizado y/o comprobantes contables (si aplica). </t>
  </si>
  <si>
    <t>Se presenta el cuadro de ingresos del primer trimestre</t>
  </si>
  <si>
    <t>Se valida con ingresos sede central de febrero de 2021.</t>
  </si>
  <si>
    <t>Se cuenta con la evidencia solicitada</t>
  </si>
  <si>
    <t>GFI-4</t>
  </si>
  <si>
    <t>Manejo indebido de recursos financieros por parte de quienes los administran en la entidad, para beneficio propio o de terceros</t>
  </si>
  <si>
    <t>1. Manipulación de la información financiera.</t>
  </si>
  <si>
    <t>1. Sanciones de orden disciplinario, penal, fiscal  para los funcionarios</t>
  </si>
  <si>
    <r>
      <t xml:space="preserve">Los responsables en los GIT de Contabilidad y GIT Tesorería de la Sede Central, así como los pagadores y contadores de las Direcciones Territoriales, verifican mensualmente que se realice oportunamente la gestión de los recursos, comparando la información de los extractos bancarios contra el reporte del libro de bancos del SIIF Nación II. En caso de que los saldos no coincidan, se deja registrado en las Conciliaciones Bancarias para su depuración una vez sean identificados.
</t>
    </r>
    <r>
      <rPr>
        <b/>
        <sz val="9"/>
        <rFont val="Arial"/>
        <family val="2"/>
      </rPr>
      <t xml:space="preserve">
Evidencia: </t>
    </r>
    <r>
      <rPr>
        <sz val="9"/>
        <rFont val="Arial"/>
        <family val="2"/>
      </rPr>
      <t>Registros de depuración de saldos y Conciliaciones bancarias realizadas.</t>
    </r>
  </si>
  <si>
    <t>Responsable en GIT de Contabilidad y GIT Tesorería
Pagadores y Contadores de las Direcciones Territoriales</t>
  </si>
  <si>
    <t>Registros de depuración de saldos y Conciliaciones bancarias realizadas.</t>
  </si>
  <si>
    <t xml:space="preserve">Durante el primer trimestre el GIT de Contabilidad no ha realizado la depuración </t>
  </si>
  <si>
    <t>No se realizo el control en el periodo</t>
  </si>
  <si>
    <r>
      <t xml:space="preserve">El responsable de hacer la legalización de la caja menor en el GIT de contabilidad, coteja los documentos soporte con lo registrado en el SIIF Nación II, cada vez que se solicite reembolso y al cierre de la caja menor, verificando fecha, factura, valor y tercero. En caso de identificar inconsistencias, solicita al responsable de la caja menor que allegue los soportes adecuados.
</t>
    </r>
    <r>
      <rPr>
        <b/>
        <sz val="9"/>
        <rFont val="Arial"/>
        <family val="2"/>
      </rPr>
      <t xml:space="preserve">
Evidencia: </t>
    </r>
    <r>
      <rPr>
        <sz val="9"/>
        <rFont val="Arial"/>
        <family val="2"/>
      </rPr>
      <t>Documento de legalización de caja menor.</t>
    </r>
  </si>
  <si>
    <t>Responsable de hacer la legalización de la caja menor en el GIT de contabilidad</t>
  </si>
  <si>
    <t>Documento de legalización de caja menor.</t>
  </si>
  <si>
    <t>No se ha legalizado la caja menor del Intituto y por tal motivo no ha tenido ningún movimiento</t>
  </si>
  <si>
    <t>No se tienen movimientos de caja menor en el periodo</t>
  </si>
  <si>
    <r>
      <t xml:space="preserve">Los responsables en los GIT de Presupuesto, GIT de Contabilidad y GIT de Tesorería de la Sede Central, así como los pagadores y contadores de las Direcciones Territoriales, cada vez que se requiera, verifican que los documentos soporte que autorizan los gastos, vengan firmados por el ordenador del gasto. En caso contrario, devuelven el documento para que sea allegado con la firma respectiva. 
</t>
    </r>
    <r>
      <rPr>
        <b/>
        <sz val="9"/>
        <rFont val="Arial"/>
        <family val="2"/>
      </rPr>
      <t xml:space="preserve">Evidencia: </t>
    </r>
    <r>
      <rPr>
        <sz val="9"/>
        <rFont val="Arial"/>
        <family val="2"/>
      </rPr>
      <t>Documentos soporte de autorización de gastos con firmas.</t>
    </r>
  </si>
  <si>
    <t>Responsables GIT de Presupuesto, GIT de Contabilidad y GIT de Tesorería 
Pagadores y Contadores de las Direcciones Territoriales</t>
  </si>
  <si>
    <t>Documentos soporte de autorización de gastos con firmas.</t>
  </si>
  <si>
    <t>Los GIT de Gestión Financiera , verificarón que los documentos soporte que autorizan los gastos, vengan firmados por el ordenador del gasto, mensualmente</t>
  </si>
  <si>
    <t>Se valida con IE3967 del 18 de febrero de 2021.</t>
  </si>
  <si>
    <t>Se cuenta con los soportes establecidos en el control</t>
  </si>
  <si>
    <t>Gestión Geodésica</t>
  </si>
  <si>
    <t>Datos de gravedad actualizados, procesados y dispuestos</t>
  </si>
  <si>
    <t>Integración de la información geográfica nacional a través de Colombia en Mapas como portal único de información geográfica nacional</t>
  </si>
  <si>
    <t>Determinar, procesar y disponer información de las estaciones (1 orden) de la red gravimétrica relativa.</t>
  </si>
  <si>
    <t>Archivo ASCII, archivo geográficos, cálculos y mediciones</t>
  </si>
  <si>
    <t>GIT  Gestión Geodésica</t>
  </si>
  <si>
    <t>Datos de gravedad</t>
  </si>
  <si>
    <t>Durante el mes de marzo, se realizaron las gestiones para la suscripción de convenio de cooperación con la Universidad del Estado de Ohio (Estados Unidos) y el IGAC con el objetivo de fortalecer la Red Colombiana de Gravimetría,  transferencia de tecnología, asesoramiento técnico, trabajo de campo y protocolos técnicos para su realización e implementación de información gravimétrica en el nuevo modelo geoidal global. En ese sentido, se planea iniciar mediciones a partir del mes de junio/2021</t>
  </si>
  <si>
    <t>Avance y evidencias acorde</t>
  </si>
  <si>
    <t>Para esta actividad el área respectiva presenta el Convenio de Cooperación Internacional entre la Universidad del Estado de OHIO (Estados Unidos de América) y el IGAC.  A pesar que no se ejecutó meta se avala avance con el convenio firmado.</t>
  </si>
  <si>
    <t>Marco de Referencia Geodésico Nacional</t>
  </si>
  <si>
    <t>Establecer, poner en operación y/ validar estaciones CORS en los municipios priorizados,  y realizar su respectivo monitoreo, procesamiento y disposición.</t>
  </si>
  <si>
    <t>Informe de exploración, Actas de entrega y archivo geográfico</t>
  </si>
  <si>
    <t xml:space="preserve">Estaciones de operación continua </t>
  </si>
  <si>
    <t xml:space="preserve">Durante el primer trimestre, se materializaron tres estaciones continuas en los municipios de Arauquita, Arauca (2) y en Santa Rosalía, Vichada (1) </t>
  </si>
  <si>
    <t>Se presentan documentos sobre acta de entrega estación de funcionamiento continuo GNSS Municipio de Arauquita – Arauca, ubicada en el predio EVIMAR en la vereda Campo Alegre del municipio de Arauquita.  Así mismo, se entrega la estación de funcionamiento continuo GNSS Municipio Arauquita – Selvas de Lipa la cual se encuentra ubicada en el Batallón Energético y vial No. 16 del municipio de Arauquita, además se presenta el acta de entrega de la estación de funcionamiento continuo GNSS ubicada en la finca “La Potranca” del municipio de Santa Rosalía e integrada a ala Red Geodésica Nacional MAGNA instalada y en funcionamiento. Se avala avance.</t>
  </si>
  <si>
    <t>Integrar estaciones (activas) de otras instituciones públicas y privadas a la Red Geodésica Nacional.</t>
  </si>
  <si>
    <t>Instrumento jurídico, Comunicaciones oficiales.</t>
  </si>
  <si>
    <t>Estaciones de operación continua</t>
  </si>
  <si>
    <t>En el mes de marzo, se inició el proceso de integración de las estaciones geodésicas del Servicio Geológico, en el ambiente de pruebas de la plataforma Colombia en Mapas, a partir de información recibida mediante Radicado SGC No.: 20217000005911 y 20217000012231.</t>
  </si>
  <si>
    <t>Avances y evidencias acordes</t>
  </si>
  <si>
    <t>Se evidencia respuesta dada por el Servicio Geológico Colombiano – SGC, donde se informa que en la plataforma de Colombia en Mapas se coloque la marca representativa de las estaciones instaladas por las diferentes entidades. A pesar que no se evidencia ejecución se avala avance con los soportes suministrados.</t>
  </si>
  <si>
    <t>Realizar el mantenimiento de como mínimo el 30% de las estaciones CORS administradas por el IGAC, así como realizar el seguimiento y monitoreo de las existentes.</t>
  </si>
  <si>
    <t>Informe de mantenimiento, Matriz de seguimiento</t>
  </si>
  <si>
    <t>Durante el primer trimestre, se realizó el mantenimiento de cinco estaciones continuas ubicadas en los municipios de Socha, Planadas, Chaparral, Arauca y  Yopal.</t>
  </si>
  <si>
    <t>Se evidencian informes sobre visitas a estaciones para el Mantenimiento correctivo a las estaciones: AECH, YOPA, ARCA, SOCB y AEPL.</t>
  </si>
  <si>
    <t>Procesar y disponer los archivos rinex de las estaciones de operación continúa administradas e integradas por el IGAC.</t>
  </si>
  <si>
    <t>Archivo ASCII y reporte de descargas</t>
  </si>
  <si>
    <t>Archivos rinex procesados</t>
  </si>
  <si>
    <t>Durante el primer trimestre, se procesaron y dispusieron 3.301 archivos rinex de las estaciones de operación continua administradas e integradas por el IGAC.</t>
  </si>
  <si>
    <t>Se observa los archivos rinex de las estaciones de operación continua para los meses de enero, febrero y marzo.  Por lo tanto, se avala el avance a esta actividad.</t>
  </si>
  <si>
    <t>Procesar y disponer las coordenadas de estaciones activas del centro de procesamiento IGA del Sistema de Referencia Geocéntrico para las Américas (SIRGAS).</t>
  </si>
  <si>
    <t>Reporte semanales y archivos de texto</t>
  </si>
  <si>
    <t>Reporte de ajuste de  coordenadas de estaciones elaborado</t>
  </si>
  <si>
    <t>Durante el primer trimestre, se procesaron y dispusieron las coordenadas de estaciones activas del centro de procesamiento IGA del Sistema de Referencia Geocéntrico para las Américas (SIRGAS).</t>
  </si>
  <si>
    <t>Se evidencia el archivo de Estaciones procesadas por el Centro de Procesamiento IGA – IGAC, para SIRGAS para el primer trimestre del año 2021.</t>
  </si>
  <si>
    <t>Densificar (materialización, georreferenciación y cálculo) la red geodésica nacional, de acuerdo con las prioridades.</t>
  </si>
  <si>
    <t xml:space="preserve">Cálculos, descripciones, archivos de rastreo, archivo geográfico </t>
  </si>
  <si>
    <t xml:space="preserve">Vértices geodésicos </t>
  </si>
  <si>
    <t>Durante el primer trimestre, se densificaron puntos en los municipios de Arauquita, Arauca, diez vértices para la red pasiva geodésica nacional. Se tomó el vértice antiguo GPS-D-AR-001 para su verificación en los cálculos posteriormente.</t>
  </si>
  <si>
    <t>Se presentan documentos con la descripción de los puntos geodésicos correspondientes al departamento de Arauca municipio de Arauquita los cuales son (81065008, 81065009, 81065010, 81065011, 81065012, 81065013, 81065014, 81065015, 81065016, 81065017), completamente diligenciados.  Por lo anterior se valida el avance a esta actividad por parte de la OCI.</t>
  </si>
  <si>
    <t>Validar el diseño y hacer seguimiento a los avances en el proceso de implementación del centro de control y gestión de la red, de acuerdo con la ejecución del contrato</t>
  </si>
  <si>
    <t>Informes de supervisión y documento de diseño validado</t>
  </si>
  <si>
    <t>Centro de control de la red</t>
  </si>
  <si>
    <t>El avance de la actividad iniciará a partir del segundo trimestre.</t>
  </si>
  <si>
    <t>No tiene meta programada para el primer trimestre</t>
  </si>
  <si>
    <t>Establecer la primera versión de la metodología y procedimiento para la actualización del geoide, a partir del diagnóstico de la información de gravedad existente.</t>
  </si>
  <si>
    <t>Base de datos, documento diagnóstico, metodología y procedimiento</t>
  </si>
  <si>
    <t>Coordenadas con altura de precisión</t>
  </si>
  <si>
    <t>No se ejecutó la meta programada para este periodo, por lo tanto no se avala avance.</t>
  </si>
  <si>
    <t>Ajustar, depurar y actualizar la red de nivelación geodésica, conforme a la estructuración de los datos capturados en años anteriores.</t>
  </si>
  <si>
    <t>Base de datos de alturas geométricas</t>
  </si>
  <si>
    <t>Durante el primer trimestre, se depuraron 2998 vértices antiguos.  El cumplimeinto de esta meta de nivelación se encuentra supeditada a las labores en campo.</t>
  </si>
  <si>
    <t>Se evidencia archivo sobre las alturas de cada vértice para diferentes años. A pesar de no cumplir con la meta programada se valida el avance tenido a la fecha para este trimestre.</t>
  </si>
  <si>
    <t>Datos geomagnéticos generados, procesados y dispuestos</t>
  </si>
  <si>
    <t>Procesar datos del observatorio geomagnético para su disposición</t>
  </si>
  <si>
    <t xml:space="preserve">Datos geomagnéticos </t>
  </si>
  <si>
    <t>Durante el primer trimestre, se finalizó el procesamiento y cálculo del los datos obtenidos en el año 2017, y se realizó el control de calidad los datos históricos desde 1955 hasta 2017. Así mismo, se realizó el escalamiento y se determinó el índice k para los meses de abril, mayo y junio de 2018.</t>
  </si>
  <si>
    <t xml:space="preserve">No se programó meta para este trimestre, sin embargo se presentan documentos en archivos excel sobre escalamiento horario de magnetogramas del año 2018 y los archivos de índices k actividad magnética correspondiente a los meses de abril, mayo y junio de 2018.  </t>
  </si>
  <si>
    <t>Realizar el control de calidad y validación de los históricos base de geomagnetismo, así como realizar análisis espacial y disponer los datos.</t>
  </si>
  <si>
    <t>Durante el primer trimestre, se revisaron y validaron 2743 datos de las estaciones de repetición geomagnética correspondiente al 58% de la información, se realizaron promedios diarios por estación y se obtuvieron 837 datos que aprobaron las pruebas de calidad (comparación con el IGRF).</t>
  </si>
  <si>
    <t>Se observa documento sobre las estaciones repetición 300321 y el documento sobre el avance de revisión de datos de estaciones de repetición geomagnéticos enviado al coordinador GIT Gestión Geodésica.</t>
  </si>
  <si>
    <t>Regulación de información gesodésica</t>
  </si>
  <si>
    <t>Elaborar y/o actualizar normatividad para la validación, conservación y/o calidad de productos geodésicos.</t>
  </si>
  <si>
    <t>Actos administrativos</t>
  </si>
  <si>
    <t>Regulación de información geodésica</t>
  </si>
  <si>
    <t>Durante el primer trimestre, se generó versión preliminar de actualización de la resolución 1562 de 2018.</t>
  </si>
  <si>
    <t>Se presenta documento Resolución borrador “Por medio de la cual se definen los valores que representan la calidad de los puntos medidos en redes geodésicas y levantamientos geodésicos”. A pesar que no se programó meta para este trimestre, se avala el avance a la actividad.</t>
  </si>
  <si>
    <t xml:space="preserve"> Información documentada vigente del proceso </t>
  </si>
  <si>
    <t>Durante el primer trimestre se realizó la entrega de documentos que soportan el proceso de gestión geodésica a la Oficina Aseora de Planeación para revisión y oficialización, así:  enero 19/2021, 6 documentos y en marzo, 15 documentos.</t>
  </si>
  <si>
    <t>Se observan correos electrónicos de fecha de 19/01/2021 y 31/03/2021 donde se informa a la Oficina Asesora de Planeación el envió de los documentos revisados técnicamente y actualizados liderados por la Subdirección: Gestión Geodésica.  Así mismo, se evidencian archivos en excel donde se describen los documentos actualizados para este trimestre se evidencian 11 formatos, 4 procedimientos, 2 instructivos, 1 documento sobre nuevo procedimiento y 1 nuevo formato, con su respectiva descripción y justificación de cambio.</t>
  </si>
  <si>
    <t xml:space="preserve">No hay meta programada </t>
  </si>
  <si>
    <t>No se evidencia meta programada para este trimestre del año.</t>
  </si>
  <si>
    <t xml:space="preserve">Avance y evidencias acordes </t>
  </si>
  <si>
    <t>Se evidencia documento donde se encuentran preguntas las cuales fueron respondidas por el área respectiva, enviadas a la Oficina Asesora de Planeación.</t>
  </si>
  <si>
    <t>Durante el primer trimestre no se presentaron casos de Producto No conforme.</t>
  </si>
  <si>
    <t>No se presento casos de producto no conforme durante el primer trimestre</t>
  </si>
  <si>
    <t>Se evidencia que para esta actividad en el primer trimestre no se han recibido reportes se usuarios de productos No Conformes.</t>
  </si>
  <si>
    <t>GGD-1</t>
  </si>
  <si>
    <t>Inoportunidad en la entrega y publicación de la información geodésica a los usuarios</t>
  </si>
  <si>
    <t>1. No disposición oportuna de pasajes aéreos, vehículos y viáticos para el desarrollo del mantenimiento correctivo y preventivo y la recuperación de datos de las estaciones.
2. Falla en la comunicación de los servidores de la oficina de informática, líneas telefónicas e internet.
3. Presupuesto insuficiente para la reparación o mantenimiento de estaciones dañadas o fallas de equipos, así como para la adquisición y calibración de equipos geodésicos y topográficos.
4. Planta de personal de geodestas insuficiente para realizar visitas de mantenimiento preventivo y correctivo, así como recolección y publicación de la información.
5. Desconexión de las estaciones geodésicas por desconocimiento de las instituciones en donde se encuentran instaladas o por falta de fluido eléctrico</t>
  </si>
  <si>
    <t>1. Demandas y procesos legales en contra del Instituto
2. Quejas e inconformidad de los usuarios
3. Perjuicio en la imagen institucional del IGAC
4. Impacto negativo en los proyectos de los usuarios a nivel económico y en tiempo
5. Obstaculiza la operación de los demás procesos misionales del Instituto
6. Aunque se materialice el riesgo es posible recrear, disponer y/o publicar la información en un tiempo mayor a 8 horas</t>
  </si>
  <si>
    <r>
      <t xml:space="preserve">El Profesional responsable de la Red MAGNA-ECO, monitorea todos los días el funcionamiento de las estaciones, descargando los archivos que proporciona cada una el día anterior (o el acumulado si se realiza teniendo en cuenta el fin de semana) y corroborando que la información este completa y sin errores.  En caso de no recibir información de alguna de las estaciones o se encuentran errores en los archivos descargados, se realiza contacto con la entidad donde se encuentra la estación para su conexión y se programará visita de mantenimiento.
</t>
    </r>
    <r>
      <rPr>
        <b/>
        <sz val="9"/>
        <rFont val="Arial"/>
        <family val="2"/>
      </rPr>
      <t xml:space="preserve">Evidencia: </t>
    </r>
    <r>
      <rPr>
        <sz val="9"/>
        <rFont val="Arial"/>
        <family val="2"/>
      </rPr>
      <t>Matriz de seguimiento a la Red MAGNA-ECO</t>
    </r>
  </si>
  <si>
    <t>Profesional responsable de la red MAGNA-ECO</t>
  </si>
  <si>
    <t>Matriz de seguimiento a la Red MAGNA-ECO</t>
  </si>
  <si>
    <t>Diariamente</t>
  </si>
  <si>
    <t>Se adjunta el segjuimiento correspondiente a cada uno de los meses del primer trimestre 2021.</t>
  </si>
  <si>
    <t>Se evidencian archivos excel sobre matriz de seguimiento de la Red Magna ECO, correspondiente a los meses de enero, febrero y marzo de 2021.</t>
  </si>
  <si>
    <r>
      <t xml:space="preserve">El profesional encargado de proyectos de red pasiva en el GIT Gestión Geodésica, realiza seguimiento quincenal a las solicitudes de cálculos de puntos geodésicos para red pasiva, proyectos cartográficos y de fronteras, con el propósito de llevar control de las fechas de las solicitudes, para lo cual diligencia la información requerida en el formato Seguimiento de cálculos geodésicos. En caso de encontrar solicitudes no finalizadas, indaga y ayuda a solucionar los posibles inconvenientes junto con los funcionarios que realizan el cálculo.
</t>
    </r>
    <r>
      <rPr>
        <b/>
        <sz val="9"/>
        <rFont val="Arial"/>
        <family val="2"/>
      </rPr>
      <t>Evidencia:</t>
    </r>
    <r>
      <rPr>
        <sz val="9"/>
        <rFont val="Arial"/>
        <family val="2"/>
      </rPr>
      <t xml:space="preserve"> Registro del formato 'Seguimiento de cálculos geodésicos'.</t>
    </r>
  </si>
  <si>
    <t>Profesional encargado de proyectos de red pasiva en el GIT Gestión Geodésica</t>
  </si>
  <si>
    <t>Registro del formato 'Seguimiento de cálculos geodésicos'</t>
  </si>
  <si>
    <t xml:space="preserve">Se adjunta el seguimiento cálculos geodésicos realizados durante el primer trimestre del año. </t>
  </si>
  <si>
    <t>Se evidencia como insumo la matriz de seguimiento a los cálculos geodésicos de 2021, y el correo electrónico del día 19/04/2021, donde se aclara que este seguimiento se encuentra en estado de Revisión ya que se encuentra en etapa de control y calidad por lo tanto no se puede culminar hasta que se pueda oficializar la información, entregar y cerrar.</t>
  </si>
  <si>
    <r>
      <t xml:space="preserve">El  profesional responsable de la red MAGNA-ECO del GIT Gestión Geodésica constata todos los días hábiles que el usuario tenga acceso a la información publicada en la página web realizando una simulación como usuario.  En caso de que no se pueda acceder a la información publicada en datos abiertos, el profesional del GIT Gestión Geodésica reporta a través de la herramienta GLPI a la Oficina de Informática y Telecomunicaciones la falla para restablecer el acceso a los datos, y se diligencia la matriz de control de novedades para llevar el registro mensual de las incidencias presentadas. Si se ha recibido solicitud de información por parte del usuario, se envía por cualquier medio.
</t>
    </r>
    <r>
      <rPr>
        <b/>
        <sz val="9"/>
        <rFont val="Arial"/>
        <family val="2"/>
      </rPr>
      <t>Evidencia:</t>
    </r>
    <r>
      <rPr>
        <sz val="9"/>
        <rFont val="Arial"/>
        <family val="2"/>
      </rPr>
      <t xml:space="preserve"> Incidencia en GLPI sobre el reporte de la falla dirigido a la Oficina de Informática y Telecomunicaciones y/o matriz de control de novedades mensual</t>
    </r>
  </si>
  <si>
    <t>Profesional responsable de la red MAGNA-ECO del GIT Gestión Geodésica</t>
  </si>
  <si>
    <t xml:space="preserve"> Incidencia en GLPI sobre el reporte de la falla dirigido a la Oficina de Informática y Telecomunicaciones y/o matriz de control de novedades mensual</t>
  </si>
  <si>
    <t>Los profesionales del GIT Gestión Geodésica constataron que el usuario tenga acceso a la información publicada en la página web de datos abiertos geodesia: https://geoportal.igac.gov.co/contenido/datos-abiertos-geodesia, realizando una simulación como usuario, para el mes de marzo de 2021 se puedo acceder a la información publicada y sin fallas, por lo cual no fue necesario reportar y contar con el soporte de la Oficina de Informática y Telecomunicaciones. No se presentaron fallas.</t>
  </si>
  <si>
    <t>Se evidencian los archivos correspondientes a los meses de enero, febrero y marzo de 2021, sobre la publicación de los archivos rinex.</t>
  </si>
  <si>
    <t>Se observa matriz de producción de archivos RINEX diario, correspondiente a los meses de enero, febrero y marzo de 2021, con lo que se cumple el control programado</t>
  </si>
  <si>
    <t>Aunque inicialmente se encuentraron estados de solicitudes de años anteriores sin que estén cerradas, así: 4 en cálculo (de años 2013, 2014 y 2018), nueve en revisión (años 2012, 2015 y 2016), veintiocho por hacer (vigencias 2012 a 2016), esto fue corregido por el área, con lo cual se concluye que la evidencia presentada demuestra la ejecución del control previsto. Se adjunta correo electrónico de la dependencia donde aclaran los seguimientos faltantes de años anteriores.</t>
  </si>
  <si>
    <t>Se observa el cumplimiento del control establecido en el periodo analizado</t>
  </si>
  <si>
    <t>GGD-2</t>
  </si>
  <si>
    <t>Incumplimiento de estándares de calidad nacionales e internacionales en la generación de información geodésica</t>
  </si>
  <si>
    <t>1. Falta de revisión de calidad de resultados que cumplan con los estándares establecidos.
2. Falla en los equipos de toma de datos, generadores de información utilizada como insumo para la generación de datos geodésicos.
3. Ejecución inadecuada de los procesos de cálculo establecidos por el IGAC y entidades externas.
4. Falla en los software de procesamiento utilizados para el cálculo de información geodésica.
5. Desconfiguración de los módulos del software de procesamiento y ajustes generando valores atípicos.</t>
  </si>
  <si>
    <t>1. Entrega de resultados que presentan valores fuera de los rangos de precisión establecidos.
2. Obtención de resultados de baja precisión o incorrectos, que desobedecen a los lineamientos de los estándares definidos.
3. Generación de información de baja precisión, con posibles vacíos, saltos de ciclo, bajo volumen de información, entre otros, que imposibilitan la calidad del proceso final.
4. Reclamos de los usuarios que recibieron la información geodésica sin el cumplimiento de estándares</t>
  </si>
  <si>
    <r>
      <t xml:space="preserve">Mensualmente el Coordinador del GIT Gestión Geodésica revisa el cálculo de coordenadas o datos geodésicos comprobando que se cumplan todas las etapas del procedimiento y que genere resultados de  forma correcta; en caso de detectar un incumplimiento, se comunica con el responsable del procesamiento para que se realicen las acciones a las que haya lugar y así rehacer el cálculo.
</t>
    </r>
    <r>
      <rPr>
        <b/>
        <sz val="9"/>
        <rFont val="Arial"/>
        <family val="2"/>
      </rPr>
      <t>Evidencia:</t>
    </r>
    <r>
      <rPr>
        <sz val="9"/>
        <rFont val="Arial"/>
        <family val="2"/>
      </rPr>
      <t xml:space="preserve"> Archivo de estaciones procesadas CP IGA Bernese 5.2 con el nombre y cargo de la persona que realizó la revisión del cálculo de las coordenadas, y/o correo electrónico como evidencia de la comunicación de las inconformidades del cálculo y su corrección (si aplica).</t>
    </r>
  </si>
  <si>
    <t xml:space="preserve"> Coordinador del GIT Gestión Geodésica </t>
  </si>
  <si>
    <t xml:space="preserve">Archivo de estaciones procesadas CP IGA Bernese 5.2 con el nombre y cargo de la persona que realizó la revisión del cálculo de las coordenadas, y/o correo electrónico como evidencia de la comunicación de las inconformidades del cálculo y su corrección (si aplica). </t>
  </si>
  <si>
    <t>Durante los tres primeros meses del año se procesaron estaciones por el centro de procesamiento IGA -IGAC para SIRGAS.</t>
  </si>
  <si>
    <t>Se soporta el archivo sobre las estaciones procesadas CP IGA Bernese 5.2 del 2021, con el nombre de la persona que realizó el cálculo de las coordenadas. Por lo anterior se valida el avance a este control.</t>
  </si>
  <si>
    <r>
      <t xml:space="preserve">El funcionario responsable del centro de procesamiento IGA, revisa semanalmente las soluciones de coordenadas, evaluando que los parámetros de procesamiento generados por el BPE de Bernese se encuentren dentro de los rangos permitidos, en caso de no cumplir algún parámetro se revisa nuevamente la configuración de la campaña de cálculo y se aplican los ajustes pertinentes. 
</t>
    </r>
    <r>
      <rPr>
        <b/>
        <sz val="9"/>
        <rFont val="Arial"/>
        <family val="2"/>
      </rPr>
      <t>Evidencia:</t>
    </r>
    <r>
      <rPr>
        <sz val="9"/>
        <rFont val="Arial"/>
        <family val="2"/>
      </rPr>
      <t xml:space="preserve"> Reporte semanal de los parámetros de ejecución generados por el BPE de Bernese</t>
    </r>
  </si>
  <si>
    <t>Funcionario responsable del centro de procesamiento IGA</t>
  </si>
  <si>
    <t>Reporte semanal de los parámetros de ejecución generados por el BPE de Bernese</t>
  </si>
  <si>
    <t>Durante el primer trimestre del año se realizó el cálculo de las coordenadas semanales de las estaciones por el centro de procesamiento IGA -IGAC para SIRGAS.</t>
  </si>
  <si>
    <t>Se soporta este control del riesgo 2 con el archivo sobre las estaciones procesadas CP IGA Bernese 5.2 del 2021.</t>
  </si>
  <si>
    <r>
      <t xml:space="preserve">El funcionario responsable en el GIT de Gestión Geodésica verifica que el equipo se encuentre operando correctamente antes de su salida a campo y previo a la instalación o utilización del mismo, cada vez que sea requerido, para lo cual revisa todos los parámetros de operación de los equipos de las Redes MAGNA-ECO, Red Pasiva y Nivelación Geodésica, registrando en el formato de revisión de equipos esta verificación. Si el equipo no opera correctamente, se programa su mantenimiento.
</t>
    </r>
    <r>
      <rPr>
        <b/>
        <sz val="9"/>
        <rFont val="Arial"/>
        <family val="2"/>
      </rPr>
      <t>Evidencia:</t>
    </r>
    <r>
      <rPr>
        <sz val="9"/>
        <rFont val="Arial"/>
        <family val="2"/>
      </rPr>
      <t xml:space="preserve"> Formato de revisión de equipos</t>
    </r>
  </si>
  <si>
    <t>Funcionario responsable en el GIT Gestión Geodésica</t>
  </si>
  <si>
    <t>Formato de revisión de equipos</t>
  </si>
  <si>
    <t>Durante el primer trimestre, se realizó  la verificación de equipos de acuerdo con la programación de trabajo en campo.</t>
  </si>
  <si>
    <t>Se observa para la aprobación de este control los archivos sobre la verificación de equipos e instrumentos auxiliares geodésicos y topográficos, como son los equipos (Leica viva AS10/GS10 y Magna ECO).</t>
  </si>
  <si>
    <t>Se observa registro de las estaciones procesadas por el centro de procesamiento IGA-IGAC para SIRGAS, con el nombre de la persona que realiza los cálculos, pero no se encuentra evidencia del cumplimiendo del control acá detallado, toda vez que no aparece el nombre y cago de la persona que realiza la revisión de los cálculos, ni el resultado de esa revisión, tal y como se encuentra especificado en el entregable de este control.</t>
  </si>
  <si>
    <t>Se observa registro de las estaciones procesadas por el centro de procesamiento IGA-IGAC para SIRGAS, diligenciado semanalmente durante los tres primeros meses del año 2021, con lo cual se cumple el control establecido</t>
  </si>
  <si>
    <t>Se observan tres registros de verificación de los equipos antena GNSS Leica Viva AS10 y Magna ECO, uno correspondiente a cada mes analizado, con lo cual se da cumplimiento al control establecido, entendiendo que las evidencias adjuntas son una muestra de la ejecución del control.</t>
  </si>
  <si>
    <t>GGD-3</t>
  </si>
  <si>
    <t>Solicitud o recepción de dádivas con el objetivo de agilizar o retrasar la entrega de un dato geodésico para beneficio propio o de un tercero</t>
  </si>
  <si>
    <t>1. Falta de apropiación de valores institucionales.
2. Falta de verificación del cumplimiento de normatividad vigente, estándares o especificaciones técnicas.
3. Recibimiento de solicitudes del usuario de manera  directa por parte de los funcionarios o contratistas del GIT Gestión Geodésica
4. Publicación inoportuna de los datos geodésicos en la página web</t>
  </si>
  <si>
    <t>1. Perjuicio en la imagen institucional y pérdida de credibilidad en el IGAC
2. Sanciones disciplinarias
3. Demandas y procesos legales en contra del Instituto</t>
  </si>
  <si>
    <r>
      <t xml:space="preserve">Mensualmente el Coordinador del GIT de Gestión Geodésica realiza seguimiento a los tiempos para el reporte de la publicación de la información geodésica en la página web. En caso de que se encuentren retrasos, se investiga el motivo, y de encontrarse que se trata para beneficio de un particular se informa la situación a la Oficina de Control Disciplinario para iniciar el proceso pertinente.  
</t>
    </r>
    <r>
      <rPr>
        <b/>
        <sz val="9"/>
        <rFont val="Arial"/>
        <family val="2"/>
      </rPr>
      <t xml:space="preserve">
Evidencia: </t>
    </r>
    <r>
      <rPr>
        <sz val="9"/>
        <rFont val="Arial"/>
        <family val="2"/>
      </rPr>
      <t>Reporte del seguimiento mensual a los tiempos de la información publicada en la página web  y/o comunicación realizada a la Oficina de Control Disciplinario (Si aplica el caso).</t>
    </r>
  </si>
  <si>
    <t>Coordinador del GIT Gestión Geodésica</t>
  </si>
  <si>
    <t>Correo electrónico con envío de información geodésica para publicar en la página web y/o comunicación realizada a la Oficina de Control Disciplinario (Si aplica).</t>
  </si>
  <si>
    <t>Durante el primer trimestre, se realiza seguimiento a los tiempos para el reporte de la publicación de la información geodesia en la página web de datos abiertos geodesia: https://geoportal.igac.gov.co/contenido/datos-abiertos-geodesia y FTP donde se alojan los datos RINEX de la red MAGNA-ECO. El seguimiento se evidencia en el archivo “Publicación de Archivos RINEX” y solicitudes de publicación de información a OIT.</t>
  </si>
  <si>
    <t>Se observan los datos de publicación de archivos rinex correspondientes a los meses de enero, febrero y marzo, así mismo, se evidencia documentos sobre la actualización de archivos y shape del apartado “Datos Coordenados Red Geodésica Nacional Nuevo ITRF 2014” de la página de datos abiertos geodesia.   Por lo anterior se valida el avance por parte de la OCI.</t>
  </si>
  <si>
    <t>Se observa correo electrónico solicitando la publicación de datos abiertos de geodesia, así como tres archivos con los datos publicados en cada mes, con lo cual se cumple el control planteado.</t>
  </si>
  <si>
    <t>GGD-4</t>
  </si>
  <si>
    <t xml:space="preserve">Pérdida de Disponibilidad de los activos de información </t>
  </si>
  <si>
    <t>Amenaza / Vulnerabilidades: 
- Daño físico al archivo físico del GIT geodesia
 (Factores climáticos o naturales (Rayos, humedad, entre otros)
- Ausencia de  proceso de supervisión de derechos de acceso. (Desactualización de los perfiles de usuario de los servidores públicos en las plataformas del proceso, con acceso a la información geodésica.)
Inestabilidad en la operación geoportal y geocarto, e insuficiente robustés en la infraestructura tecnológica.
- Fallas Técnicas Saturación del sistema de información (Limitado espacio de almacenamiento dispuesto por el Instituto frente al volumen de información generada a diario en el proceso.)</t>
  </si>
  <si>
    <t>* Incumplimiento de metas relacionadas con el atraso en el trabajo de campo y procesamiento de datos.
* No cumplimiento de requisitos de clientes o usuarios.
* Retraso en los compromisos establecidos con el Sistema de Referencia Geocéntrico para las Américas - SIRGAS.
* Inoportunidad en el suministro de información.
Generación de información geodésica sin cumplimiento de requisitos.
* Induce, propicia o estimula la demanda de servicios de información geodésica no oficial</t>
  </si>
  <si>
    <t>El Coordinador del GIT Gestión Geodesica, realiza un  control de acceso físico, relacionado con el prestamo de información donde se diligencia las fechas de retiro e ingreso de la consulta de las carpetas, esto lo realiza cada vez que un funcionario del GIT le solicita las llaves del archivo físico, el funcionario solicitante puede sacar la carpeta y consultar la información por fuera del archivo. En caso de que el coordinador del GIT no se encuentre las llaves del archivo se pueden solicitar a servicios administrativos o a un responsable del GIT designado por el coordinador o por el subdirector a la fecha. 
Evidencia: Formato control de prestamo diligenciado.</t>
  </si>
  <si>
    <t>Formato control de prestamo diligenciado.</t>
  </si>
  <si>
    <t xml:space="preserve">Durante el primer tirmestre, no se realizó préstamo de información. </t>
  </si>
  <si>
    <t>El Coordinador del GIT Gestión Geodesica, realiza un control de acceso logico, relacionado con la actividad de solicitar la asignación de un perfil de acceso al GEOCARTO y la NAS a través de la creación de una solicitud en la plataforma de la mesa de servicios de TI indicando el nombre del usuario, el perfil a asignar y los modulos a los que debera tener acceso. En caso de que el coordinador no se encuentra el subdirector realizaria la solicitud. 
Evidencia: Imagen de los tickets de la plataforma de la mesa de servicio de TI.</t>
  </si>
  <si>
    <t>Imagen de los tickets de la plataforma de la mesa de servicio de TI.</t>
  </si>
  <si>
    <t xml:space="preserve">Durante el primer trimestre, se realizaron solicitudes de asignación de perfil y acceso. </t>
  </si>
  <si>
    <t>Se evidencia archivo donde se hace la solicitud de dar permisos de lectura a una contratista a las carpetas de ControlT y Geodesia, solicitud realizada el día 09/03/2021.</t>
  </si>
  <si>
    <t>El Coordinador del GIT Gestión Geodesica, realiza un control de monitoreo y gestión de eventos, sobre la capacidad del repositorio NAS asignado al GIT de Gestión Geodesica; en caso de evidenciar una alerta de que queda poco espacio, se remite un correo electrónico a la subdirección informando esta alerta y solicitando se amplie el espacio.  En caso de que el responsable no pueda ejecutar el control de monitoreo y gestión de eventos lo realiza un profesional del GIT designado por el coordinador. 
Evidencia: Imagen de los correos electrónicos enviados.</t>
  </si>
  <si>
    <t>Imagen de los correos electrónicos enviados.</t>
  </si>
  <si>
    <t xml:space="preserve">Durante el primer trimestre, se realizaron solicitudes de ampliación de espacio._x000D_
</t>
  </si>
  <si>
    <t>Se evidencia correo electrónico del 11/02/2021, donde se solicita aumentar capacidad de almacenamiento a la ruta perteneciente a Geodesia para los datos de la red MAGNA – ECO. Así mismo, se informa que la ruta anteriormente descrita fue migrada de NASCATAS y se siguió con el almacenamiento secuencial en el tiempo de los datos capturados por la red.  Por lo anterior se valida el avance al control 3 del riesgo 4.</t>
  </si>
  <si>
    <t>Datos GNSS de las estaciones de funcionamiento continuo, Geomagnetismo, Gravimetría y Nivelación Geodésica</t>
  </si>
  <si>
    <t>Se evidencia solicitud del 9 de marzo de 2021 enviada a OIT solicitando acceso a una contratista a unas carpetas, esto porque ella es calculista y requiere la información que se encuentra allí, con lo cual se observa cumplimiento del control establecido.</t>
  </si>
  <si>
    <t>Se observa incidencia número 181077 en la que se solicitó la ampliación de la capacidad de 2 TB a la ruta donde se almacena la información de la RED MAGNA ECO, con lo cual se evidencia el cumplimiento del control formulado. Los correos correspondientes al mes de abril no se tienen en cuenta en este seguimiento y se recomienda sean anexados en el próximo seguimiento.</t>
  </si>
  <si>
    <t>Gestión Geográfica</t>
  </si>
  <si>
    <t>Caracterización territorial de 13.691.592 hectáreas (30 municipios)</t>
  </si>
  <si>
    <t>Elaborar y publicar documentos de caracterización territorial con fines de Catastro Multipropósito, conforme a metodología establecida.</t>
  </si>
  <si>
    <t>Caracterizaciones territoriales</t>
  </si>
  <si>
    <t xml:space="preserve">GIT  Estudios Geográficos y Ordenamiento Territorial </t>
  </si>
  <si>
    <t>Área (ha) con caracterización geográfica</t>
  </si>
  <si>
    <t>Durante el primer trimestre, se realizaron tres caracterizaciones territoriales de los municipios de Villavicencio, Popayán y Arauquita, correspondiente a 464.099,55ha. Se avanzó en la caracterización de los municipios de El Guamo, Córdoba y Rioblanco.</t>
  </si>
  <si>
    <t>Se evidencia la caracterización de Villavicencio, Arauquita y Popayán correspondiente a un área 464.099,55ha</t>
  </si>
  <si>
    <t>Generar mapas de síntesis territorial, unidades de intervención y base de datos geográfica, con su respectiva documentación.</t>
  </si>
  <si>
    <t>Durante el primer trimestre, se realizaron tres  mapas de síntesis territorial correspondientes a las tres caracterizaciones de los municipios de Villavicencio, Popayán y Arauquita.</t>
  </si>
  <si>
    <t>Se evidencia la mapas de intervencion municipal de Villavicencio, Arauquita y Popayán.</t>
  </si>
  <si>
    <t xml:space="preserve">Atlas actualizado y disponible </t>
  </si>
  <si>
    <t>Actualizar y disponer el Atlas de Colombia.</t>
  </si>
  <si>
    <t>Atlas versionado</t>
  </si>
  <si>
    <t>Estudio de investigación geográfica elaborado</t>
  </si>
  <si>
    <t>Se elaboró la propuesta de estructura temática a nivel de capítulos y determinación de los mapas esperados.</t>
  </si>
  <si>
    <t>Dos instrumentos  para el fortalecimiento de los procesos de ordenamiento territorial</t>
  </si>
  <si>
    <t>Actualizar, formalizar y socializar especificaciones técnicas para la generación de cartografía para el ordenamiento territorial</t>
  </si>
  <si>
    <t>Especificación técnica versionada, Actas de reunión y/o comunicaciones oficiales</t>
  </si>
  <si>
    <t>Instrumentos  para el fortalecimiento de los procesos de ordenamiento territorial elaborados</t>
  </si>
  <si>
    <t>Durante el primer trimestre, se elaboró la versión preliminar del documento legal (circular) sobre  especificaciones técnicas para la generación de cartografía para el ordenamiento territorial.</t>
  </si>
  <si>
    <t>Se evidencia versión preliminar del documento legal (circular) sobre especificaciones técnicas para la generación de cartografía para el ordenamiento territorial. Nota: Para este periodo no existe meta asignada.</t>
  </si>
  <si>
    <t>Diseñar y poner en funcionamiento el repositorio de planes de ordenamiento territorial. Rediseño plataforma.</t>
  </si>
  <si>
    <t xml:space="preserve">Documento de diseño y repositorio de planes de ordenamiento territorial </t>
  </si>
  <si>
    <t>Durante el primer trimestre, se elaboró el  diagnóstico de la página www.sigot.gov.co sobre el cual se realizó  análisis cuantitativo y cualitativo de los patrones de uso y estadísticas evidenciadas en el Google Analytics conectado a la URL del micro-sitio. Adicionalmente, se implementó encuesta para conocer e identificar pespectivas del usuario frente a SIGOT https://damappa.typeform.com/to/Qm2TP6Ds. Por otro lado, y a partir de las entrevistas realizadas con diferentes expertos se propuso una versión preliminar del diseño de experiencia del SIGOT.</t>
  </si>
  <si>
    <t>Base Nacional de Nombres Geográficos integrada, actualizada y disponible 
(Base de datos del diccionario geográfico)</t>
  </si>
  <si>
    <t>Robustecer en un 20% los nombres geográficos en la Base Nacional, a partir de la gestión de diferentes fuentes e integración de existentes.</t>
  </si>
  <si>
    <t>Nombres geográficos recolectados, actualizados y/o integrados</t>
  </si>
  <si>
    <t>Durante el primer trimestre, se avanzó con la gestión contractual para el desarrollo de esta actividad.</t>
  </si>
  <si>
    <t>La evidencia aportada no corresponde al producto esperado.</t>
  </si>
  <si>
    <t>Desarrollar nueva versión de diccionario geográfico de Colombia integrado con Colombia en Mapas.</t>
  </si>
  <si>
    <t>Documento de requerimientos y código fuente</t>
  </si>
  <si>
    <t>Durante el primer trimestre, se realizó el estudio sobre referentes digitales de interfaces de diccionarios geográficos y del Estado del Arte en materia de interfaces digitales con objetivos similares, además; y con la propuesta inicial del “Key visual” (guía visual) en la que se especifica el “look and feel” (directriz de elementos gráficos, colores, tipografías y línea ilustrativa) del Diccionario.</t>
  </si>
  <si>
    <t>Se evidencia documento técnico benchmarking, nueva página web, con lo cual se avanza en los requerimientos, para la Base Nacional de Nombres Geográficos. Nota: Para este periodo no existe meta asignada.</t>
  </si>
  <si>
    <t>Implementar estrategia para la recolección de información geográfica voluntaria asociada los nombres geográficos, con entidades, organizaciones y/o asociaciones.</t>
  </si>
  <si>
    <t>Reportes de avance y resultado de la estrategia</t>
  </si>
  <si>
    <t>Durante el primer trimestre, se generó la primera versión de pruebas de la aplicación móvil, para dar inicio a la implementación de la estrategia propuesta en 2020.</t>
  </si>
  <si>
    <t>Se evidencia la primera versión de pruebas de la aplicación móvil, con lo que se quiere Implementar estrategia para la recolección de información geográfica voluntaria asociada los nombres geográficos. Nota: Para este periodo no existe meta asignada.</t>
  </si>
  <si>
    <t xml:space="preserve">Sistema único de información geográfica, cartográfica y geodesica con 1 millón de usuarios 
</t>
  </si>
  <si>
    <t>Gestionar la actualización, validación y disposición de información de ordenamiento territorial de los nodos regionales y locales e integrar al sistema único.</t>
  </si>
  <si>
    <t>Reporte de niveles de información de ordenamiento territorial disponibles</t>
  </si>
  <si>
    <t>Usuarios de Colombia en Mapas</t>
  </si>
  <si>
    <t>Mantener y disponer la base de datos de límites fronterizos (1), departamentales (2) y municipales (3) del país, así como cartografía temática (4) generada con fines geográficos</t>
  </si>
  <si>
    <t>Bases de datos geográfica</t>
  </si>
  <si>
    <t>Durante el primer trimestre, se avanzó en la incorporación de la información dentro de la estructura de GDB de la capa de Ríos Fronterizos de Colombia, la capa de islas fronterizas y el Límite Provisional de Caquetá - Meta y se modificó los puntos trifinios.  Así mismo, se han llevado a cabo reuniones sobre la disposición de información de años anteriores y sobre la organización de la información en los repositorios correspondientes.</t>
  </si>
  <si>
    <t>Se evidencia la incorporación de información dentro de la estructura de GDB, de la capa de Ríos Fronterizos de Colombia, la capa de islas fronterizas y el Límite Provisional de Caquetá - Meta y se modificó los puntos trifinios.</t>
  </si>
  <si>
    <t>Robustecer el sistema de información única de información geográfica, cartográfica y geodésica "Colombia en Mapas, con una funcionalidad.</t>
  </si>
  <si>
    <t>Reporte mensual Google Analytics y Código fuente</t>
  </si>
  <si>
    <t xml:space="preserve">Durante el primer trimestre,  se implementó en ambiente de pruebas dos funcionalidades asociadas a la consulta catastral y descarga de información cartográfica por planchas http://igac.azurewebsites.net/_x000D_
Así mismo, el pasado 23 de febrero de 2021 fue lanzada oficialmente la plataforma Colombia en Mapas, logrando durante el primer trimestre un total de 28.947 usuarios._x000D_
</t>
  </si>
  <si>
    <t>Se evidencia reporte trimestral Google Analytics, donde accedieron 28947 usuarios.</t>
  </si>
  <si>
    <t>Documentos de  Estudios Técnicos de Entidades Territoriales</t>
  </si>
  <si>
    <t>Elaborar, remitir y publicar el diagnóstico de  límites de entidades territoriales como insumo para la caracterización territorial y levantamiento catastral.</t>
  </si>
  <si>
    <t>Informes de diagnóstico de las líneas limítrofes</t>
  </si>
  <si>
    <t>GIT Fronteras y Límites</t>
  </si>
  <si>
    <t>Documentos de  Estudios Técnicos de Entidades Territoriales elaborados</t>
  </si>
  <si>
    <t>Durante el primer trimestre, se elaboraron 15 documentos de Diagnósticos  de límites de entidades territoriales como insumo para la caracterización territorial y levantamiento catastral, correspondientes a los municipios de Villavicencio, Meta (5): Acacías, El Calvario, Guayabetal, Restrepo y San Carlos Guaroa; Santa Rosalía-Primavera (1); Popayán, Cauca(4): Puracé, Sotará, Totoró, Timbío; San Juanito (3): Fómeque, Junín y San Gachalá y Valencia, Córdoba (2): Apartadó y Turbo.</t>
  </si>
  <si>
    <t>Se evidencia 15 estudios de límites de entidades territoriales.</t>
  </si>
  <si>
    <t>Avanzar en un 25% las operaciones de los procesos de deslindes aperturados, con su correspondiente informe técnico.</t>
  </si>
  <si>
    <t>Reporte de avance de operaciones de deslinde y/o amojonamiento municipales y departamentales</t>
  </si>
  <si>
    <t xml:space="preserve">Durante el primer trimestre, se finalizaron procesos de deslinde correspondientes a tres municipios (Cumaribo, San José del Guaviare e Inírida) con el municipio de Barrancominas.  Así mismo, se avanzó en 7 procesos de deslinde correspondiente a la 5 sesión de: Norte de Santander - Boyacá y Envigado - El Retiro (Antioquia) y en la primera sesión: 4 deslindes por tramos de Antioquia - Córdoba y Norte de Santander - Cesar (Marzo).  </t>
  </si>
  <si>
    <t>Se evidencia reportes de avances de operaciones de deslinde y/o amojonamiento municipales y departamentales.</t>
  </si>
  <si>
    <t>Realizar la apertura y expedición del acta de deslinde de límites de entidades territoriales.</t>
  </si>
  <si>
    <t>Operaciones de deslinde y/o amojonamiento municipales y departamentales</t>
  </si>
  <si>
    <t>Durante el primer trimestre, se aperturó el proceso de deslinde de Bogotá D.C. - La Calera con Resolución 187 de 23 de marzo de 2021.</t>
  </si>
  <si>
    <t>Se evidencia apertura del proceso de deslinde de Bogotá D.C. - La Calera con Resolución 187 de 23 de marzo de 2021.</t>
  </si>
  <si>
    <t>Socializar y formalizar listado oficial de áreas de las entidades territoriales de Colombia.</t>
  </si>
  <si>
    <t>Listado oficial de las Entidades Terrritoriales, Actas de reunión y/o Comunicaciones oficiales.</t>
  </si>
  <si>
    <t>Durante el primer trimestre, se actualizó el listado oficial de áreas de las entidades territoriales, así:  1). Área de los municipios de Uribe, La Macarena (Meta) y San Vicente del Caguán (Caquetá) actualizado con el límite provisional._x000D_
2). Área del municipio Arauquita con el límite actualizado de frontera, y el departamento de Arauca._x000D_
3). Área de el municipio de El Carmen con el límite actualizado de frontera, y el departamento de Norte de Santander.</t>
  </si>
  <si>
    <t>Se evidencia listado oficial de las Entidades Territoriales.</t>
  </si>
  <si>
    <t>Definir lineamientos técnicos para la delimitación de entidades territoriales a escalas 1:10.000, con el propósito de estandarizar una única escala para el país.</t>
  </si>
  <si>
    <t>Documento de avance de lineamientos técnicos</t>
  </si>
  <si>
    <t>Durante el primer trimestre, se elaboró el listado de los límites con su relación de escala en la cual se encuentran trazados en la actualidad y la normatividad asociada a cada línea, esto para realizar los lineamientos técnicos a partir del estado actual de los límites.</t>
  </si>
  <si>
    <t>Se evidencia el listado de los límites con su relación de escala. Nota: Para este periodo no existe meta asignada.</t>
  </si>
  <si>
    <t>Servicio de apoyo técnico a las solicitudes recibidas  en temas fronterizos</t>
  </si>
  <si>
    <t>Apoyar técnicamente a las solicitudes del Ministerio de Relaciones Exteriores en la demarcación  y mantenimiento de fronteras internacionales y a las demás entidades gubernamentales en temas fronterizos.</t>
  </si>
  <si>
    <t>Oficios de respuesta a solicitudes, actas de reunion, registros de asistencia, informes de gestion</t>
  </si>
  <si>
    <t>Servicio de apoyo técnico a las solicitudes recibidas por la cancillería en temas fronterizos internacionales</t>
  </si>
  <si>
    <t xml:space="preserve">Eficiencia </t>
  </si>
  <si>
    <t>Durante el primer trimestre, se atendieron solicitudes sobre cartografía binacional, asuntos fronterizos marítimos, demarcación fronteriza terrestre, asuntos fronterizos terrestres, zona de integración fronteriza terrestre.</t>
  </si>
  <si>
    <t>Se evidencia informe de gestión técnico de apoyo de solicitudes en temas fronterizos.</t>
  </si>
  <si>
    <t>Coordinación  y gestión Asuntos Étnicos</t>
  </si>
  <si>
    <t>Atender los requerimientos de ciudadanos, organizaciones, autoridades judiciales u otras entidades públicas, relacionados con asuntos étnicos.</t>
  </si>
  <si>
    <t>Informe de atención de requerimientos</t>
  </si>
  <si>
    <t>Asuntos Étnicos coordinados</t>
  </si>
  <si>
    <t xml:space="preserve"> Durante el primer trimestre, se atendieron requerimientos sobre información geográfica, jurídica y/o social de resguardos indígenas y límites de comunidades indígenas. Adicionalmente, se participó en los siguientes espacios: proceso de restitución de tierras del pueblo Motilón Barí y en las Mesas: Interinstitucional del Chocó Biogeográfico y de articulación URT – Cancillería – IGAC para el proceso de restitución del pueblo Motiló Barí.</t>
  </si>
  <si>
    <t>Se evidencia informe de atención de requerimientos relacionados con asuntos étnicos, 10 fueron recibidos y estos atendidos.Se evidencia informe de atención de requerimientos relacionados con asuntos étnicos, 10 fueron recibidos y estos atendidos.</t>
  </si>
  <si>
    <t>Orientar y coordinar el apoyo técnico para la evaluación de expedientes de titulación y la determinación de los límites de tierras de comunidades negras y de las tierras que conformen resguardos indígenas.</t>
  </si>
  <si>
    <t>Informe de apoyo técnico a procesos relacionados con resguardos indígenas y tierras de comunidades negras</t>
  </si>
  <si>
    <t>Durante el primer trimestre, se asesoró en siete procesos de Resguardos Indígenas: 4 Constitución y 3 de ampliación.</t>
  </si>
  <si>
    <t>Se evidencia informes de asesoría en siete procesos de Resguardos Indígenas: 4 Constitución y 3 de ampliación.</t>
  </si>
  <si>
    <t>Revisar e integrar la información cartográfica de territorios colectivos</t>
  </si>
  <si>
    <t>Reportes de calidad y Mapas integrados</t>
  </si>
  <si>
    <t>Durante el primer trimestre, se realizaron los ajustes a las especificaciones - Resguardos Indígenas y validación de la base de datos de Comunidades Étnicas.</t>
  </si>
  <si>
    <t>Se evidencia documentos de ajuste de especificaciones técnicas e informes con los reportes de calidad.</t>
  </si>
  <si>
    <t>Liderar la coordinación y funcionamiento de la Mesa de Asuntos Étnicos, realizando sesiones periódicas y seguimiento a compromisos.</t>
  </si>
  <si>
    <t>Actas de sesiones ordinarias y extraordinarias</t>
  </si>
  <si>
    <t>Durante el primer trimestre no se realizó ninguna sesión de la mesa de asuntos étnicos. Es pertinente recalcar que esta mesa se realiza mínimo una vez cada semestre, motivo por el cual se tienen programado realizar la mesa del primer semestre en el mes de abril o mayo. Así mismo, se realizará programación de mesas adicionales conforme a la necesidad del proceso.</t>
  </si>
  <si>
    <t>Avance acorde</t>
  </si>
  <si>
    <t>No se realiza para este trimestre mesa de asuntos etnicos.</t>
  </si>
  <si>
    <t>Durante el primer trimestre se realizó la entrega de documentos que soportan el proceso de gestión geográfica a la Oficina Aseora de Planeación para revisión y oficialización, así:  enero 19/2021, 17 documentos y en marzo, 4 documentos.</t>
  </si>
  <si>
    <t>Se evidencia la entrega de 21 documentos actualizados por medio de correo electrónico a la Oficina Asesora de Planeación.</t>
  </si>
  <si>
    <t>Se observa cargue de evidencias del mapa de riesgos.</t>
  </si>
  <si>
    <t xml:space="preserve">No tiene meta programada </t>
  </si>
  <si>
    <t>Se evidencia formulario con cuestionario de FURAG remitido por la OAP.</t>
  </si>
  <si>
    <t>Durante el primer trimestre, no se presentaron casos de Procucto No conforme.</t>
  </si>
  <si>
    <t xml:space="preserve">No se presentaron casos de producto no conforme </t>
  </si>
  <si>
    <t>No se presentaron casos de Procucto No conforme.</t>
  </si>
  <si>
    <t>GGG-1</t>
  </si>
  <si>
    <t>Solicitud o recibimiento de dádivas para generar lineamientos geográficos, certificados o  deslindes que no cumplan con la normatividad vigente,  estándares  o especificaciones técnicas para beneficio propio o de un tercero</t>
  </si>
  <si>
    <t>1. Falta de verificación del cumplimiento de normatividad vigente.
2. Falta de apropiación de principios y valores institucionales.
3. Concentración de actividades de elaboración y revisión de lineamientos geográficos y deslindes en una sola persona.
4. Incumplimiento de los puntos de control establecidos dentro de los procedimientos</t>
  </si>
  <si>
    <t>1. Perjuicio en la imagen institucional y pérdida de credibilidad en el IGAC
2. Sanciones disciplinarias
3. Demandas y procesos legales en contra del Instituto
4. Reprocesos ante la necesidad de volver a realizar el trabajo donde se haya detectado el hecho de corrupción.
5. Multas y sanciones que deba pagar el IGAC por perjuicios a terceros</t>
  </si>
  <si>
    <r>
      <t xml:space="preserve">Durante el proceso de generación, y una vez finalizado, un estudio o investigación geográfica, acta e informe de deslindes, los Coordinadores del GIT Estudios geográficos y ordenamiento territorial y GIT Fronteras y límites de entidades territoriales, verifican el cumplimiento de normatividad y procedimientos vigentes por medio de reuniones, donde se analiza el producto final. En caso de encontrar inconsistencias con el cumplimiento, los Coordinadores de cada uno de los GIT solicitan a los responsables de cada proyecto el ajuste del documento. 
</t>
    </r>
    <r>
      <rPr>
        <b/>
        <sz val="9"/>
        <rFont val="Arial"/>
        <family val="2"/>
      </rPr>
      <t>Evidencia:</t>
    </r>
    <r>
      <rPr>
        <sz val="9"/>
        <rFont val="Arial"/>
        <family val="2"/>
      </rPr>
      <t xml:space="preserve"> Registro o evidencia de asistencia a las reuniones y versiones de documentos con observaciones.</t>
    </r>
  </si>
  <si>
    <t>Coordinadores del GIT Estudios geográficos y ordenamiento territorial y GIT Fronteras y límites de entidades territoriales</t>
  </si>
  <si>
    <t>Registro o evidencia de asistencia a las reuniones y versiones de documentos con observaciones.</t>
  </si>
  <si>
    <t>Durante el primer trimestre, se realizaron documentos de caracterizaciones territoriales y documentos de deslinde.</t>
  </si>
  <si>
    <t>Se evidencia documentos de caracterización territorial municipal con observaciones y actas de deslindes con cumplimiento normativo por parte del Coordinador de GIT Fronteras en conjunto con los municipios implicados.</t>
  </si>
  <si>
    <t>En los documentos de caracterización territorial municipal con enfoque de catastro multipropósito de Villavicencio, Popaýán y Arauquita se encuentran las observaciones a los documentos. De igual manera, en cada una de las once actas de reunión de deslinde, se observa la revisión del cumplimiento normativo por parte del Coordinador de GIT Fronteras en conjunto con los municipios implicados. Con estas evidencias se observa el cumplimiento al control establecido</t>
  </si>
  <si>
    <t>GGG-2</t>
  </si>
  <si>
    <t>Manipulación y/o sustracción indebida de información  geográfica durante el proceso  previo a su publicación o presentación de resultados, para beneficio propio o de un tercero.</t>
  </si>
  <si>
    <t>1. Filtración y/o pérdida  de la información al momento de su envío físico o digital para revisión de pares temáticos.
2. Falta de apropiación de principios y valores institucionales
3. Deficiencias en el cumplimiento de los lineamientos y controles dados por el IGAC para el manejo de la información confidencial por parte de los funcionarios y contratistas
4. Deficiencias en la seguridad digital 
5. Cultura organizacional orientada a evitar las sanciones ante hechos de corrupción 
6. Falta de mecanismos para identificar la presentación riesgos de corrupción en la Entidad
7. Debilidades en la socialización de la normatividad, controles e instrumentos desarrollados por el IGAC para evitar hechos de corrupción</t>
  </si>
  <si>
    <t>1. Perjuicio en la imagen institucional y pérdida de credibilidad en el IGAC
2. Sanciones disciplinarias
3. Demandas y procesos legales en contra del Instituto
4. Demandas de parte del IGAC por pérdida de la autoría intelectual 
5. Reprocesos de las actividades que se ejecutaron para obtener el producto</t>
  </si>
  <si>
    <r>
      <t xml:space="preserve">El Técnico encargado de archivo en el GIT Fronteras y límites de entidades territoriales, verifica la restricción de permisos sobre el servidor NETAP de la Subdirección de Geografía y Cartografía, de manera que se cuente con un único acceso, sin tener posibilidades de edición. En caso de ser requerido, se solicita a través del GLPI la asignación de permisos para el acceso de acuerdo con las personas desigandas por cada Coordinador. En caso de encontrar novedades o perfiles que no deban tener acceso, se debe indagar sobre la incidencia generada en GLPI para darle los privilegios de acceso, y se informa a la Subdirección de Geografía y Cartografía para que adelante la investigación dependiendo la situación.  
</t>
    </r>
    <r>
      <rPr>
        <b/>
        <sz val="9"/>
        <rFont val="Arial"/>
        <family val="2"/>
      </rPr>
      <t>Evidencias:</t>
    </r>
    <r>
      <rPr>
        <sz val="9"/>
        <rFont val="Arial"/>
        <family val="2"/>
      </rPr>
      <t xml:space="preserve"> Reporte de GLPI con la asignación de permisos al servidor NETAP y/o correos electrónicos remitidos (si aplica) </t>
    </r>
  </si>
  <si>
    <t>Técnico encargado de archivo del GIT Fronteras y límites de entidades territoriales</t>
  </si>
  <si>
    <t xml:space="preserve">Reporte de GLPI con la asignación de permisos al servidor NETAP y/o correos electrónicos remitidos (si aplica) </t>
  </si>
  <si>
    <t>Durante el primer trimestredel año,  se realizaron solicitudes sobre accesos y restricciones de rutas, activaciones de usarios y contraseñas, conexiones VPN, por medio del GLPI y se solicitaron por GLPI aplicativo de incidencias y requerimientos de Oficina de Informática y Telecomunicaciones, solicitudes respecto a activación de usuarios y contraseñas, conexiones a VPN y solicitud de rutas de la información de la subdirección por la Netapp.</t>
  </si>
  <si>
    <t>Se evidencia reportes de GLPI con la asignación de permisos al servidor NETAP.</t>
  </si>
  <si>
    <r>
      <t xml:space="preserve">Antes de la publicación de una investigación, el Coordinador del GIT Estudios geográficos o el funcionario asignado, revisa que no se haya hecho una publicación anterior de una parte o la totalidad de lo allí expuesto, buscándolo a través de páginas especiales. En caso de encontrar que ha habido alguna publicación con esa información y que su autor ha estado vinculado con la investigación del IGAC, se informa a la Oficina Asesora Jurídica (OAJ) para que se inicien los procesos a los que haya lugar.
</t>
    </r>
    <r>
      <rPr>
        <b/>
        <sz val="9"/>
        <rFont val="Arial"/>
        <family val="2"/>
      </rPr>
      <t>Evidencia:</t>
    </r>
    <r>
      <rPr>
        <sz val="9"/>
        <rFont val="Arial"/>
        <family val="2"/>
      </rPr>
      <t xml:space="preserve"> Memorando o correo electrónico informando la situación (si aplica).</t>
    </r>
  </si>
  <si>
    <t>Coordinador del GIT Estudios geográficos o el funcionario asignado</t>
  </si>
  <si>
    <t>Memorando o correo electrónico informando la situación, en caso de que haya lugar</t>
  </si>
  <si>
    <t>Durante el primer trimestre, no se presentó ninguna situación.</t>
  </si>
  <si>
    <t>Con las 17 evidencias suministradas por el proceso se observa el cumplimiento al control establecido</t>
  </si>
  <si>
    <t>GGG-3</t>
  </si>
  <si>
    <t>Incumplimiento de la normatividad, estándares y/o procedimientos de información geográfica en la generación, actualización y publicación de metodologías, estudios e investigaciones geográficas, deslindes y de la delimitación de entidades territoriales</t>
  </si>
  <si>
    <t>1. Desconocimiento de la normatividad vigente y estándares de producción de información geográfica en la generación, actualización y publicación de metodologías, estudios e investigaciones geográficas y de la delimitación de entidades territoriales.
2. Débil validación de la normatividad, estándares y procedimientos en los productos generados
3. Falta o desactualización de procedimientos para la generación, actualización y publicación de metodologías, estudios e investigaciones geográficas y de la delimitación de entidades territoriales</t>
  </si>
  <si>
    <t>1. Sobrecostos
2. Reprocesos
3. Demandas que podrían desencadenar en indemnizaciones que deba pagar la Entidad
4. Pérdida de imagen y credibilidad
5. Quejas y reclamos de los usuarios
6. Investigaciones y sanciones disciplinarias</t>
  </si>
  <si>
    <r>
      <t xml:space="preserve">El Coordinador  GIT de Estudios Geográficos y Ordenamiento Territorial y el Coordinador GIT de Fronteras y Limites de Entidades Territoriales y/o responsables delegadas por ellos, en cada etapa validan que el producto a generar esté acorde con la normatividad vigente, estándares y procedimientos, haciendo las observaciones sobre los documentos de investigación con control de cambios. En caso de que no se cumplan dichas especificaciones, el producto se devuelve al responsable para su ajuste. 
</t>
    </r>
    <r>
      <rPr>
        <b/>
        <sz val="9"/>
        <rFont val="Arial"/>
        <family val="2"/>
      </rPr>
      <t>Evidencia:</t>
    </r>
    <r>
      <rPr>
        <sz val="9"/>
        <rFont val="Arial"/>
        <family val="2"/>
      </rPr>
      <t xml:space="preserve"> Documentos de investigación versionados con control de cambios y/o correos electrónicos con la revisión del informe final de deslindes.</t>
    </r>
  </si>
  <si>
    <t>Coordinadores del GIT Estudios geográficos y GIT de fronteras y limites de entidades territoriales</t>
  </si>
  <si>
    <t>Documentos de investigación versionados con control de cambios y/o correos electrónicos con la revisión del informe final de deslindes.</t>
  </si>
  <si>
    <t>Durante el primer trimestre, se elaboraron caracterizaciones territoriales y diagnóstico de límites de entidades territotirales.</t>
  </si>
  <si>
    <t>Se evidencia documentos de investigación caracterizaciones territoriales y diagnóstico de límites de entidades territoriales, versionados con control de cambios.</t>
  </si>
  <si>
    <r>
      <t xml:space="preserve">Anualmente, o cada vez que se requiera, el Coordinador  del GIT de Estudios Geográficos y Ordenamiento Territorial, el Coordinador GIT de Fronteras y Limites de Entidades Territoriales y/o responsables delegados por la Subdirección de Geografía y Cartografía, revisan que los procedimientos estén acorde a la normatividad y estándares vigentes. En caso de requerirse, se realiza la correspondiente actualización.
</t>
    </r>
    <r>
      <rPr>
        <b/>
        <sz val="9"/>
        <rFont val="Arial"/>
        <family val="2"/>
      </rPr>
      <t>Evidencia:</t>
    </r>
    <r>
      <rPr>
        <sz val="9"/>
        <rFont val="Arial"/>
        <family val="2"/>
      </rPr>
      <t xml:space="preserve"> Correo electrónico que evidencia la realización de la revisión de los procedimientos, procedimientos actualizados cuando aplique y/o plan de trabajo para la actualización de documentos</t>
    </r>
  </si>
  <si>
    <t>Coordinador  GIT de Estudios Geográficos y Ordenamiento Territorial, el Coordinador GIT de Fronteras y Limites de Entidades Territoriales</t>
  </si>
  <si>
    <t>Correo electrónico que evidencia la realización de la revisión de los procedimientos, procedimientos actualizados cuando aplique y/o plan de trabajo para la actualización de documentos</t>
  </si>
  <si>
    <t>Durante el primer trimestre se realizó la entrega de la documentación revisada a la Oficina Asesora de Planeación y se solicitó a la Oficina Asesora Jurídica la aactualización del normogrma  relacionada en los procedimientos respectivos del proceso de Gestión Geográfica.</t>
  </si>
  <si>
    <t>Se evidencian correos y formatos de solicitud de revisión metodológica y entrega de oficialización de documentos.</t>
  </si>
  <si>
    <t>Se observan registros de control de calidad de salidas geográficas correspondientes a las caracterizaciones territoriales departalmental de Casanare y municipales de Yopal y Arauquita, así como documentos con observaciones. De igual manera, se observan correos con revisión de resoluciones de deslinde. Con estas evidencias se observa cumplimiento del control planteado.</t>
  </si>
  <si>
    <t>Se evidencian correos y formatos de solicitud de revisión metodológica y oficialización de documentos, con lo cual se cumple el control previsto.</t>
  </si>
  <si>
    <t>GGG-4</t>
  </si>
  <si>
    <t>Incumplimiento en los tiempos programados para la generación, actualización y publicación de metodologías, estudios e investigaciones geográficas, deslindes y delimitación de las entidades territoriales.</t>
  </si>
  <si>
    <t>1. Deficiencias en la planeación de los productos y en el seguimiento al plan de acción anual.
2. Insuficiente personal profesionalizado para la generación de metodologías, estudios e investigaciones geográficas, deslindes y delimitación de las entidades territoriales.
3. Falta de asignación de recursos económicos para la generación de los proyectos y la  publicación  de metodologías, estudios e investigaciones geográficas y delimitación de las entidades territoriales.
4. Falta de los recursos tecnológicos ( Hardware y Software) y algunos existentes se encuentran obsoletos o dañados para el desarrollo de las actividades propias de los estudios e investigaciones geográficas y delimitación de las entidades territoriales.
5. Demoras en los procesos administrativos que apoyan el desarrollo de las actividades técnicas.
6. Demoras para la aprobación o autorización de productos por parte de entes externos</t>
  </si>
  <si>
    <t xml:space="preserve">1. Perjuicio en la imagen institucional y pérdida de credibilidad en el IGAC
2. Obstaculiza la operación de otros procesos misionales del instituto
3. Pérdida de  oportunidades para ofertar convenios interinstitucionales 
4. Quejas y reclamos de los usuarios
5. Demandas que podrían desencadenar en indemnizaciones que deba pagar la Entidad
6. Investigaciones y sanciones disciplinarias
7. Afectación en el presupuesto mayor a 300 millones y hasta 400 millones de pesos anuales reflejado en el recorte por la no ejecución de lo programado
</t>
  </si>
  <si>
    <r>
      <t xml:space="preserve">Los Coordinadores del GIT de Estudios geográficos y ordenamiento territorial y GIT Fronteras y limites de entidades territoriales, realizan el seguimiento mensual de los productos del plan de acción y del proyecto de inversión, reportando los avances en las herramientas dispuestas para este fin. En caso de observar actividades que no se han cumplido, se justifican los motivos de atraso y se informa a la Subdirección de geografía y cartografía. 
</t>
    </r>
    <r>
      <rPr>
        <b/>
        <sz val="9"/>
        <rFont val="Arial"/>
        <family val="2"/>
      </rPr>
      <t>Evidencia</t>
    </r>
    <r>
      <rPr>
        <sz val="9"/>
        <rFont val="Arial"/>
        <family val="2"/>
      </rPr>
      <t>: Herramientas para el seguimiento del plan de acción y proyectos de inversión, y/o correo electrónico enviando con el seguimiento.</t>
    </r>
  </si>
  <si>
    <t>Coordinadores del GIT Estudios geográficos y ordenamiento territorial y GIT Fronteras y limites de entidades territoriales</t>
  </si>
  <si>
    <t>Herramientas para el seguimiento del plan de acción y proyectos de inversión, y/o correo electrónico enviando con el seguimiento.</t>
  </si>
  <si>
    <t>Durante el primer trimestre del año, se programó realizar el registro del avance del Plan de Acción Anual 2021 a través de la herramienta Planner de Office, en la cual se realizó el registro correspondiente a los meses de enero, febreo y marzo.</t>
  </si>
  <si>
    <t xml:space="preserve">Se evidencia registro a seguimiento de Plan de Acción Anual en PLANIGAC con sus respectivas evidencias. </t>
  </si>
  <si>
    <r>
      <t xml:space="preserve">Al realizar la planeación del proyecto, Los Coordinadores del GIT Estudios Geográficos  y ordenamiento territorial y GIT Fronteras y limites de entidades territoriales, revisan la disponibilidad de personal, así como otros recursos necesarios para estimar las necesidades con base en el presupuesto asignado. En caso de que el personal existente sea insuficiente, o no sea el requerido, se solicitará la asignación del personal a la Subdirectora de Geografía y Cartografía, sujetos a disponibilidad de presupuesto asignados a cada GIT. 
</t>
    </r>
    <r>
      <rPr>
        <b/>
        <sz val="9"/>
        <rFont val="Arial"/>
        <family val="2"/>
      </rPr>
      <t xml:space="preserve">Evidencias: </t>
    </r>
    <r>
      <rPr>
        <sz val="9"/>
        <rFont val="Arial"/>
        <family val="2"/>
      </rPr>
      <t xml:space="preserve">Plan anual de adquisiciones con las necesidades de personal y demás recursos necesarios y correo electrónico enviando el plan </t>
    </r>
  </si>
  <si>
    <t xml:space="preserve">Plan anual de adquisiciones con las necesidades de personal y demás recursos necesarios y correo electrónico enviando el plan </t>
  </si>
  <si>
    <t>Durante el primer trimestre se envió el Plan Anual de Adquisiciones  para su correspondiente gestión.</t>
  </si>
  <si>
    <t>Se evidencian correos electrónicos enviando el plan anual de adquisiciones a la OAP.</t>
  </si>
  <si>
    <t>Se evidencian herramientas de seguimiento a plan de acción, así como correo de la Subdirectora indicando la forma en que se empleará planner para facilitar el seguimiento al mismo. Con esto se observa el cumplimiento al control establecido.</t>
  </si>
  <si>
    <t>Se observan correos electrónicos enviando el plan anual de adquisiciones</t>
  </si>
  <si>
    <t>Gestión Informática de Soporte</t>
  </si>
  <si>
    <t>Solicitudes de TI</t>
  </si>
  <si>
    <t xml:space="preserve">Aprovisionar y administrar plataforma tecnologica </t>
  </si>
  <si>
    <t>Reporte de solicitudes de plataforma tecnologica aprovisionada y administrada</t>
  </si>
  <si>
    <t>Solicitudes de TI atendidas</t>
  </si>
  <si>
    <t>Se atendieron 700 solicitudes (Requerimientos 651 e Incidencias 49), de los cuales se resolvieron 654 casos, atendiendo en un  93%  los casos registrados por los usuarios</t>
  </si>
  <si>
    <t>Se evidencian archivos Excel con la relación de casos atendudis en la herramienta GLPI durante el primer trimestre del año 2021</t>
  </si>
  <si>
    <t xml:space="preserve">Atender solicitudes manteniento a los  sistemas de información, aplicaciones y portales </t>
  </si>
  <si>
    <t xml:space="preserve">Reporte de solicitudes atendidas de manteniento a los  sistemas de información, aplicaciones y portales </t>
  </si>
  <si>
    <t>Se resolvieron 1235 de 1558 de solicitudes, donde se evidencia un índice de cumplimiento del 81%</t>
  </si>
  <si>
    <t xml:space="preserve">Se evidencian archivos con la relación de requerimientos del SNC atendidos en GLPI </t>
  </si>
  <si>
    <t>Atender incidencias y requerimientos de la mesa de servicios TI</t>
  </si>
  <si>
    <t>Reporte de incidencias y requerimientos atendidos</t>
  </si>
  <si>
    <t>Se atendieron 1601 solicitudes (Requerimientos 1459 e Incidencias 142), de los cuales se resolvieron 1462 casos, atendiendo en un  91%  los casos registrados por los usuarios</t>
  </si>
  <si>
    <t>Se evidencia registro de atención de incidencias y requerimientos por parte de la mesa de servicios TI</t>
  </si>
  <si>
    <t>Servicios Tecnológicos</t>
  </si>
  <si>
    <t>Renovación plataforma de Comunicaciones</t>
  </si>
  <si>
    <t xml:space="preserve">Informe de Configuración </t>
  </si>
  <si>
    <t>índice de capacidad en la prestación de servicios de tecnología</t>
  </si>
  <si>
    <t>Se encuentra en  proceso de contratación (Estudio de Mercado)</t>
  </si>
  <si>
    <t>Sin meta para el periodo</t>
  </si>
  <si>
    <t>Automatización de Copias de respaldo y gestión de datos de la entidad</t>
  </si>
  <si>
    <t>Se encuentra  en proceso de contratación ( Elaboración Ficha Técnica)</t>
  </si>
  <si>
    <t>Implementación de estrategias de Seguridad y Monitoreo  de servicios Web y Nube</t>
  </si>
  <si>
    <t xml:space="preserve">Informe de Monitoreo </t>
  </si>
  <si>
    <t xml:space="preserve">Se finalizó  la Implementación  de la plagtaforma  para llevar a cabo la estrategias de Seguridad y Monitoreo de servicios Web y Nube </t>
  </si>
  <si>
    <t xml:space="preserve">No se reporta avance cuantitativo. Se informa que se realizó la implementación  de la plagtaforma  para llevar a cabo la estrategias de Seguridad y Monitoreo de servicios Web y Nube </t>
  </si>
  <si>
    <t>Modernizar la infraestructura de conectividad del IGAC</t>
  </si>
  <si>
    <t>Plataforma de redes modernizada y en operación</t>
  </si>
  <si>
    <t>Informe de Instalación y Configuración</t>
  </si>
  <si>
    <t xml:space="preserve">se realizó Compra de materiales locales , UPS se encuentran en el centro de datos </t>
  </si>
  <si>
    <t xml:space="preserve">Se evidencia contrato para Realizar la adecuación, soporte y mantenimiento de los componentes eléctricos, sistemas auxiliares y aires acondicionados requeridos para el correcto funcionamiento del centro de datos del instituto. </t>
  </si>
  <si>
    <t>Actualizar la información documentada del SGI del proceso gestión informática de soporte de acuerdo con el cronograma establecido.</t>
  </si>
  <si>
    <t>Realizar seguimiento a los controles de los riesgos del proceso gestión informática de soporte</t>
  </si>
  <si>
    <t xml:space="preserve">Se realizó el  seguimiento a los controles de los riesgos </t>
  </si>
  <si>
    <t>Se evidencia archivo Planigac con seguimiento a los controles de los riesgos del proceso gestión informática de soporte correspondiente al primer trimestre de 2021</t>
  </si>
  <si>
    <t xml:space="preserve">Realizar las actividades contempladas en el plan de acción anual y en el plan anticorrupción a cargo del proceso gestión informática de soporte </t>
  </si>
  <si>
    <t>Se realiza las actividades contempladas en el plan de acción anual y en el plan anticorrupción</t>
  </si>
  <si>
    <t>Se evidencia archivo Planigac con seguimiento a las actividades del plan de acción anual del proceso gestión informática de soporte, correspondiente al primer trimestre de 2021</t>
  </si>
  <si>
    <t>GIS-1</t>
  </si>
  <si>
    <t>Incumplimiento en los acuerdos de niveles de servicio establecidos en el catálogo de servicios de TI</t>
  </si>
  <si>
    <t>1. Casos no registrados en la mesa de servicios del Instituto
2. Demoras en la contratación
3. Insuficiente personal (funcionarios y contratistas) para atender las solicitudes de soporte de usuario final
4. Niveles bajos o ausencia de seguimientos a las solicitudes de atención
5. Errores en la tipificación de las solicitudes en cuanto a urgencia y prioridad
6. Registro de solicitudes con alta complejidad que requieren esfuerzo de desarrollo o implementaciones de infraestructura no disponible</t>
  </si>
  <si>
    <t>1. Imagen negativa de la Oficina Informática y Telecomunicaciones
2. Usuario final insatisfecho 
3. Sanciones legales por la respuesta tardía a las solicitudes relacionadas con las aplicaciones misionales</t>
  </si>
  <si>
    <r>
      <t xml:space="preserve">Mensualmente el Líder de mesa de servicios y los Ingenieros de Sistemas de las Direcciones Territoriales, verifican el estado de las solicitudes de atención, así como los seguimientos asociados a aquellas en estado 'No resuelto', con el objetivo de identificar los motivos por los cuales no se ha dado solución. En caso de encontrar solicitudes no resueltas en los plazos de los Acuerdos de Niveles de Servicio (ANS), se realiza un informe para la jefatura de la OIT, para la generación de un plan de atención de solicitudes.
</t>
    </r>
    <r>
      <rPr>
        <b/>
        <sz val="9"/>
        <rFont val="Arial"/>
        <family val="2"/>
      </rPr>
      <t xml:space="preserve">Evidencia: </t>
    </r>
    <r>
      <rPr>
        <sz val="9"/>
        <rFont val="Arial"/>
        <family val="2"/>
      </rPr>
      <t xml:space="preserve">Reporte de la herramienta de gestión de soporte técnico - GLPI con la información incluyendo las solicitudes en estado 'No resuelto'. </t>
    </r>
  </si>
  <si>
    <t>Ingenieros de sistemas de cada Dirección Territorial
Líder de mesa de servicios de la Oficina de Informática en el nivel central</t>
  </si>
  <si>
    <t xml:space="preserve">Reporte de la herramienta de gestión de soporte técnico - GLPI con la información incluyendo las solicitudes en estado 'No resuelto'. </t>
  </si>
  <si>
    <t>Respecto a los casos registrados en el periodo, se atendieron 1601 solicitudes (Requerimientos 1459 e Incidencias 142), de los cuales se resolvieron 1462 casos, atendiendo en un  91%  los casos registrados por los usuarios</t>
  </si>
  <si>
    <t>Se evidencia reporte de la herramienta de gestión de soporte técnico - GLPI con registro de atención de incidencias y requerimientos por parte de la mesa de servicios TI</t>
  </si>
  <si>
    <t>GIS-2</t>
  </si>
  <si>
    <t>Inoportunidad en la ejecución de mantenimientos preventivos de la infraestructura tecnológica de la entidad</t>
  </si>
  <si>
    <t xml:space="preserve">1. Mala o ausente programación de mantenimientos
2. Falta de recursos para la adquisición de insumos para la realización de mantenimientos
3. Ausencia o inasistencia del personal crítico de la OIT cuyo conocimiento especializado es requerido para el desarrollo de la jornada normal de trabajo </t>
  </si>
  <si>
    <t>1. Inoperatividad de la plataforma tecnológica para el cumplimiento de los objetivos institucionales 
2. Errores masivos sobre la plataforma tecnológica y en los sistemas de información
3. Daños en la infraestructura tecnológica
4. Afectación de los procesos de la entidad
5. Afectaciones en la prestación del servicio al usuario final
6. Pérdidas económicas
7. Sanciones legales</t>
  </si>
  <si>
    <r>
      <t xml:space="preserve">Trimestralmente el Coordinador del GIT de Infraestructura Tecnológica realiza seguimiento al cronograma de mantenimientos preventivos de la infraestructura tecnológica programados en la vigencia, con el fin de asegurar la disponibilidad de los servicios de TI. En caso de identificar retrasos se informa a la jefatura de la OITpara que se realicen las gestiones pertinentes para efectuar las actividades.
</t>
    </r>
    <r>
      <rPr>
        <b/>
        <sz val="9"/>
        <rFont val="Arial"/>
        <family val="2"/>
      </rPr>
      <t>Evidencia:</t>
    </r>
    <r>
      <rPr>
        <sz val="9"/>
        <rFont val="Arial"/>
        <family val="2"/>
      </rPr>
      <t xml:space="preserve"> Cronograma de mantenimiento con seguimiento y/o control registro de mantenimientos</t>
    </r>
  </si>
  <si>
    <t>Coordinador del GIT de Infraestructura Tecnológica</t>
  </si>
  <si>
    <t>Cronograma de mantenimiento con seguimiento y control registro de mantenimientos</t>
  </si>
  <si>
    <t>Se realizó el cronograma de  mantenimiento preventivo programado.</t>
  </si>
  <si>
    <t>Se evidencia el Plan de mantenimiento preventivo programado para el año 2021.</t>
  </si>
  <si>
    <r>
      <t xml:space="preserve">Trimestralmente el Coordinador del GIT de Infraestructura Tecnológica monitorea de manera aleatoria los espacios con recursos de TI, con el fin de identificar la ocurrencia de un evento que pueda representar la no disponibilidad del servicio de TI. En caso de encontrar novedades o fallas en la infraestructura tecnológica, se informa a jefatura de la OIT para priorizar su mantenimiento. 
</t>
    </r>
    <r>
      <rPr>
        <b/>
        <sz val="9"/>
        <rFont val="Arial"/>
        <family val="2"/>
      </rPr>
      <t xml:space="preserve">Evidencia: </t>
    </r>
    <r>
      <rPr>
        <sz val="9"/>
        <rFont val="Arial"/>
        <family val="2"/>
      </rPr>
      <t xml:space="preserve">Correo electrónico con el reporte de la novedad o falla y/o reporte de la verificación aleatoria de la infraestructura tecnológica realizada.
</t>
    </r>
  </si>
  <si>
    <t>Correo electrónico con el reporte de la novedad o falla y/o reporte de la verificación aleatoria de la infraestructura tecnológica realizada.</t>
  </si>
  <si>
    <t xml:space="preserve">Se realiza el monitoreo y se identifica la ocurrencia de un evento que puede representar la no disponibilidad del servicio de TI. Se informa a la  jefatura de la OIT para priorizar su _x000D_
mantenimiento._x000D_
</t>
  </si>
  <si>
    <t>Se evidencia correo del 2/03/2021 con cotización de repuestos para mantenimiento y en el que se informa que es necesario cambiar el sistema de control de acceso y el sistema de video vigilancia del centro de datos</t>
  </si>
  <si>
    <t>GIS-3</t>
  </si>
  <si>
    <t xml:space="preserve">Posibilidad de otorgar accesos a la infraestructura tecnológica sin seguir procedimientos  formales para favorecer a un tercero </t>
  </si>
  <si>
    <t xml:space="preserve">1. Deficiencias en el control de perfiles y roles de acceso a las bases de datos
2. Auditoria insuficiente en las bases de datos
3. Falta de manifestación de conflictos de interés </t>
  </si>
  <si>
    <t>1. Ocurrencia de delito que afecta al Instituto
2. Pérdida de confianza digital 
3. Sanciones de orden disciplinario, penal y fiscal en contra de la entidad.
4. Pérdida de imagen institucional y credibilidad del proceso informático
5. Pérdidas económicas para la entidad</t>
  </si>
  <si>
    <r>
      <t xml:space="preserve">El Administrador de bases de datos atiende cada solicitud de permisos de acceso a las bases de datos institucionales las cuales se gestionan a través de requerimientos en la herramienta tecnológica de la mesa de servicios, a solicitud de los usuarios. En caso de que los privilegios no sean autorizados por ellos se rechaza la solicitud y  no se asignan los permisos en las bases de datos.
</t>
    </r>
    <r>
      <rPr>
        <b/>
        <sz val="9"/>
        <rFont val="Arial"/>
        <family val="2"/>
      </rPr>
      <t xml:space="preserve">
Evidencia:</t>
    </r>
    <r>
      <rPr>
        <sz val="9"/>
        <rFont val="Arial"/>
        <family val="2"/>
      </rPr>
      <t xml:space="preserve">  Reportes de solicitudes de permisos de acceso a las bases de datos institucionales</t>
    </r>
  </si>
  <si>
    <t>Administrador de bases de datos</t>
  </si>
  <si>
    <t>Reportes de solicitudes de permisos de acceso a las bases de datos institucionales</t>
  </si>
  <si>
    <t>Se realiza la solicitud de permisos de acceso a las bases de datos institucionas, las cuales son gestionadas a través de requerimientos en la herramienta tecnológica de la mesa de servicios.  Reportes de solicitudes de permisos de acceso a las bases de datos institucionales</t>
  </si>
  <si>
    <t xml:space="preserve">Se evidencia atención de solicitudes de permisos de acceso a las bases de datos, gestionadas a través de requerimientos en la herramienta tecnológica GLPI de la mesa de servicios.  </t>
  </si>
  <si>
    <r>
      <t xml:space="preserve">Los Jefes de Conservación en las Direcciones Territoriales generan las solicitudes de permisos de acceso a las bases de datos de Cobol, las cuales se gestionan a través de requerimientos de la herramienta tecnológica de la mesa de servicios por el ingeniero de la DT a solicitud de los usuarios. En caso de que la solicitud no llegue autorizada por el Jefe de Conservación no se asignan permisos en Cobol.
</t>
    </r>
    <r>
      <rPr>
        <b/>
        <sz val="9"/>
        <rFont val="Arial"/>
        <family val="2"/>
      </rPr>
      <t xml:space="preserve">
Evidencia: </t>
    </r>
    <r>
      <rPr>
        <sz val="9"/>
        <rFont val="Arial"/>
        <family val="2"/>
      </rPr>
      <t>Reportes de solicitudes de permisos de acceso a la base de datos Cobol debidamente autorizadas por el Jefe de Conservación.</t>
    </r>
  </si>
  <si>
    <t>Jefes de Conservación en las Direcciones Territoriales</t>
  </si>
  <si>
    <t>Reportes de solicitudes de permisos de acceso a la base de datos Cobol debidamente autorizadas por el Jefe de Conservación.</t>
  </si>
  <si>
    <t>Responsable del Control: Jefes de Conservación en las Direcciones Territoriales</t>
  </si>
  <si>
    <t>No se evidencia avance durante el periodo</t>
  </si>
  <si>
    <t>La dirección territorial es responsable del seguimiento</t>
  </si>
  <si>
    <t>GIS-4</t>
  </si>
  <si>
    <t>Amenaza / Vulnerabilidades: 
Amenaza
- Daño físico condiciones medioambientales que afecta al datacenter.
-Pérdidas de los servicios esenciales (Fallas en el suministro de aire acondicionado).
- Fallas Técnica (Fallas de los equipos / Mal funcionamiento de los equipos).
-Compromiso de las funciones (Error en el uso o abuso de derechos). 
Vulnerabilidad
-Hardware (Susceptibilidad a las variaciones de temperatura (o al polvo y suciedad), (Factores climáticos o naturales (Rayos, humedad, entre otros)).
-Personal (Ausencia de personal)</t>
  </si>
  <si>
    <t>* Retraso de las actividades
* Interrupción del servicio
* Re proceso
* Perdida de imagen institucional
* Sanciones legales
* Pérdidas económicas
* Investigaciones
* Pérdida de credibilidad del proceso.</t>
  </si>
  <si>
    <t>Objetivo de Control Orientado a seguridad de la información: A.12.4.1 - Registro de eventos
El Coordinador del GIT de Infraestructura Tecnológica, de manera permanente identifica en la herramienta de seguimiento a la infraestructura (monitoreo) la ocurrencia de un evento que pueda representar peligro para la infraestructura, a fin de programar mantenimiento prioritario. En caso de evidenciar falla, se informa a la jefatura de la OIT para priorizar mantenimiento. 
Evidencia: Reporte de herramienta de monitoreo</t>
  </si>
  <si>
    <t>Reporte de herramienta de monitoreo</t>
  </si>
  <si>
    <t xml:space="preserve">Se realizó el análisis de seguridad  que cubre todo lo relacionado con el tráfico de red e Internet de la entidad IGAC, es decir que cualquier PC de usuario o servidor de aplicaciones que es conectado a la red IGAC será monitoreado y se validará su vulnerabilidad._x000D_
_x000D_
Adicional, se realiza el seguimiento e informe de infraestructura basado en los hallazgos encontrados en la herramienta Zabbix._x000D_
</t>
  </si>
  <si>
    <t>Se evidencia monitoreo de la ocurrencia de eventos que puedan representar peligro para la infraestructura tecnológica del IGAC</t>
  </si>
  <si>
    <t>Objetivo de Control Orientado a seguridad de la información: A.9.2.5 - Revisión de los derechos de acceso de usuarios
Mensualmente el Coordinador del GIT de Infraestructura Tecnológica revisa los perfiles y roles sobre las bases de datos con el fin de detectar usuarios con privilegios no necesarios y roles no aprobados. De lo anterior, se realiza reporte para la jefatura de la OIT.  Si se encuentran perfiles o roles no autorizados y/o con privilegios excesivos se procede a la cancelación de los mismos.
Evidencia: Reporte de permisos y privilegios de bases de datos.</t>
  </si>
  <si>
    <t>Administrador de bases de datos  - Coordinador del GIT de Infraestructura Tecnológica</t>
  </si>
  <si>
    <t>Reporte de permisos y privilegios de bases de datos.</t>
  </si>
  <si>
    <t>El DBA  (Administrador de Base de Dartos) realiza el seguimiento mensual de privilegios y roles sobre las bases de datos; con el fin de detectar usuarios con privilegios no necesarios y roles no aprobados. Se anexa el reporte de permisos vigentes</t>
  </si>
  <si>
    <t>Se evidencia reporte de control de permisos y roles sobre las bases de datos</t>
  </si>
  <si>
    <t>Objetivo de Control Orientado a seguridad de la información: A.12.3.1 - Respaldo de información
El administrador de la herramienta de copias de respaldo realiza la programación de las tareas de backup de acuerdo con lo establecido en el procedimiento de copias de respaldo. Si la herramienta genera un error en la ejecución de las tareas programadas de las copias de respaldo el administrador revisa con el responsable de definir la política  de copia de respaldo para validar si se ha modificado el repositorio de información.
Evidencia: Informe herramienta copias de respaldo.</t>
  </si>
  <si>
    <t>Administrador herramientas de copias de respaldo</t>
  </si>
  <si>
    <t>Informe herramienta copias de respaldo.</t>
  </si>
  <si>
    <t>Se realiza revisión de los backup en la plataforma de Dataprotector, donde se percibe que se están ejecutando de forma correcta según programación los Backups. Se anexa Informe herramienta copias de respaldo</t>
  </si>
  <si>
    <t>Se presenta evidencia de la realización de los backups en la plataforma de Dataprotector</t>
  </si>
  <si>
    <t>(Servidores, Conectividad, Bases de Datos - Infraestructura, Backup, Correo Electrónico, Directorio Activo)</t>
  </si>
  <si>
    <t>Gestión Jurídica</t>
  </si>
  <si>
    <t>Documentos de Lineamientos  Juridicos</t>
  </si>
  <si>
    <t>Defensa jurídica</t>
  </si>
  <si>
    <t>Generar directrices sobre actividades que tengan incidencia a nivel jurídico en la Entidad.  (Directrices, recomendaciones, circulares)</t>
  </si>
  <si>
    <t>Oficina Asesora Jurídica</t>
  </si>
  <si>
    <t>Porcentaje de documentosde lineamientos jurídicos formulados</t>
  </si>
  <si>
    <t>Se proyectaron y remitieron las directrices por parte de la Oficina Asesora Jurídica de temas con incidencia jurídica para la Entidad. Como muestra, 3 correos electrónicos y dos circulares proyectadas por la Oficina Asesora Jurídica.</t>
  </si>
  <si>
    <t>Con las circulares proyectadas con las directrices y enviadas a traves de correos electronicos se verifica el cumplimento cel control</t>
  </si>
  <si>
    <t>De acuerdo con las evidencias suministradas se observan 2 circulares mediante SIGAC de fecha 31-03-2021, con relación de las funciones y obligaciones del supervisor y con información de actualización Sistema EKOGUI y remisión de información a la Oficina Asesora Jurídica, además se envian lineamientos de defensa judicial por correo electrónico de fechas 15-01-2021, 01-03-2021, 05-04-2021.</t>
  </si>
  <si>
    <t>Oficializar y socializar documento de lineamiento en defensa judicial. (Un (1) Manual de Defensa Judicial oficializado y socializado)</t>
  </si>
  <si>
    <t>Se llevó a cabo la publicación en el listado maestro de documentos del procedimiento de conciliación judicial y extrajudicial y su formato asociado, se llevaron a cabo dos socializaciones del procedimiento de normograma, una capacitación a nivel nacional sobre jurisprudencia catastral, y muestra de 5 capacitaciones en defensa judicial. Como evidencia, 10 anexos de soporte de procedimiento y formato, correos electrónicos, convocatorias de sesiones virtuales y certificados.</t>
  </si>
  <si>
    <t>Con la oficializacion del procedimiento de conciliación judicial y extrajudicial y su formato asociado y la realizacion de dos socializaciones, igualmente la realizacion de capacitaciones evidenciadas con registros se da cumplimiento a la meta.</t>
  </si>
  <si>
    <t>El 18 de marzo de 2021 mediante correo electrónico  se socializa el normograma de la institución,el 29 de marzo se realiza reunión por teams y se observan certificaciones de capacitaciones en defensa judicial.</t>
  </si>
  <si>
    <t>Realizar seguimiento a la implementación de la Política de Prevención del Daño Antijurídico de la Entidad (Seguimientos, reportes de actividades realizadas)</t>
  </si>
  <si>
    <t>Se llevó a cabo el seguimiento al primer año de implementación de la PPDA y se remitió y aprobó por parte de la Agencia Nacional de Defensa Jurídica del Estado. Como soporte, 1 excel con el aplicativo y 1 PDF con los correos electrónicos con la trazabilidad de remisión y aceptación de la ANDJE.</t>
  </si>
  <si>
    <t>Con las evidencias aportadas de  la implementación de la Política de Prevención del Daño Antijurídico se evidencia la implementacion de la actividad.</t>
  </si>
  <si>
    <t>Mediante correo electrónico del 26 de febrero de 2021 se hace entrega del aplicativo y seguimiento a la política de prevención del daño antijuridico del Instituto.</t>
  </si>
  <si>
    <t>Servicios de Procesos Juridicos</t>
  </si>
  <si>
    <t>Publicar en la página WEB del IGAC y socializar los actos administrativos, conceptos, lineamientos e instrumentos producidos o revisados en la Oficina Asesora Jurídica.</t>
  </si>
  <si>
    <t>Porcentaje de Servicios Juridicos Implementados</t>
  </si>
  <si>
    <t>Se atendió a la solicitud de publicación en la página web de los actos administrativos producidos y revisados por la Oficina Asesora Jurídica. Como evidencia, se anexa formato de solicitud de actualización de normograma vigente diligenciado con las respectivas solicitudes atendidas para la publicación en el normograma institucional https://www.igac.gov.co/es/normograma</t>
  </si>
  <si>
    <t>Con la solicitud de publicaciones en la página web de los actos administrativos producidos y revisados por la Oficina Asesora Jurídicael y el formato  consolidado de solicitud de actualización de normograma vigente diligenciado se evidencia el cumplimiento de la meta.</t>
  </si>
  <si>
    <t>De acuerdo con las evidencias suministradas se observa como la Oficina Asesora Jurídica lídero la actualización del normograma de la entidad el cual se encuentra publicado en la página web.</t>
  </si>
  <si>
    <t>Responder las solicitudes de conceptos, asesorías y trámites de actos administrativos o contractuales, que se le requieran a la Oficina Asesora Jurídica</t>
  </si>
  <si>
    <t>La Oficina Asesora Jurídica llevó a cabo la asesoría, acompañamiento y/o proyección de actos administrativos, así como de revisión de la contratación remitida para trámite. Como evidencia, se adjunta muestra de 11 documentos en los cuales se evidencian las revisiones a la contratación, así como se los conceptos y actos administrativos revisados por el proceso de gestión jurídica.</t>
  </si>
  <si>
    <t>Con la evidencia de aseoria y acompañamiento asi como la proyeccion de respuestas  a actos administrativo, conceptos  y revision de contratos se da cumplimiento a la meta.</t>
  </si>
  <si>
    <t>De acuerdo con las evidencias suministradas se observa que la Oficina Asesora Jurídica reviso el acuerdo de confidencialidad, proyecto el convenio 4743/2016, contrato interadministrativo 4910 de 2017, liquidación contrato 548 de 2020, Acta de liquidación contrato municipio 293/2020 5223 2020, convenio de cooperación No. 1842 de 2019 (CAR)- 5162 de 2019 IGAC, y las Resolución 4 de 2021 del 06 de enero, Resolución 187 del 23 de marzo 2021, Resolución 141 de 2021 del 26 de marzo 2021.</t>
  </si>
  <si>
    <t>Ejercer la defensa judicial del IGAC de acuerdo a la ley, los lineamientos y protocolos del IGAC, dentro de los términos establecidos.</t>
  </si>
  <si>
    <t>Se realizó el seguimiento a la defensa judicial de los procesos en los que la Entidad asume la representación judicial. Como soporte, muestra de 7 formatos de Control de Estado de Procesos Judiciales código F11000-01/18 v4 diligenciados con los respectivos seguimientos a las actuaciones judiciales correspondientes a los meses de enero a marzo de 2021; 1 excel de informe de procesos judiciales informe F9 SIRECI de la Contraloría General de la República con el seguimiento a marzo de 2021 de los procesos judiciales de la Entidad.</t>
  </si>
  <si>
    <t>Con las evidencias aportadas se comprueba que se ejerce  la defensa judicial del IGAC</t>
  </si>
  <si>
    <t>De acuerdo con las evidencias suministradas se observa que se han diligenciado los formatos de control de procesos judiciales, además del seguimiento a los procesos judiciales de la entidad.</t>
  </si>
  <si>
    <t>Realizar la gestión documental de los procesos a cargo de la Oficina Asesora Jurídica.</t>
  </si>
  <si>
    <t>Se llevaron a cabo las actividades requeridas para controlar y mantener actualizada la gestión documental de los procesos de la dependencia. Como sopoprte, se anexa muestra de nueve correos electrónicos mediante los cuales se evidencia el control de los préstamos de la documentación efectuada por el archivo de gestión de la dependencia.</t>
  </si>
  <si>
    <t>Con los sopoprtes, muestra de nueve correos electrónicos los cuales  evidencian el control de los préstamos de la documentación efectuada por el archivo de gestión de la dependencia.</t>
  </si>
  <si>
    <t>Mediante correos del 30 de marzo de 2021 se observa el control ejercido en el préstamo de documentos (convenios) que hacen parte del archivo de la Oficina Asesora Jurídica.</t>
  </si>
  <si>
    <t xml:space="preserve">Realizar el seguimiento a la plataforma eKOGUI para garantizar la actualización del sistema por parte de los apoderados judiciales del IGAC de acuerdo a los lineamientos dados por la Agencia Nacional de la Defensa jurídica del Estado. </t>
  </si>
  <si>
    <t>Se llevó a cabo la revisión del sistema, solicitudes de actualización, seguimientos a partir de reuniones encaminadas a mantener actualizado el sistema EKOGUI. Como soportes, 12 convocatorias de reuniones virtuales realizadas con los abogados de las direcciones territoriales y con la Oficina de Control Interno para gestionar las actualizaciones del sistema, 9 correos electrónicos en PDF con requerimientos específicos a los abogados, y una baseexcel de control del sistema EKOGUI.</t>
  </si>
  <si>
    <t>Con las evidencias aportadas de las actividades realizadas, se da cumpliieno de la Meta</t>
  </si>
  <si>
    <t>De acuerdo con correos electrónicos se observa las solicitudes realizadas para la actualización del sistema EKOGUI, además se observan 9 sesiones de trabajo vía TEAMS para revisar temas de procesos judiciales.</t>
  </si>
  <si>
    <t>Realizar los Comités de Conciliación dentro de los términos de la Ley y someter a aprobación del mismo las fichas técnicas que presenten los apoderados dentro de las diferentes actuaciones judiciales y prejudiciales que se adelanten.</t>
  </si>
  <si>
    <t>Se llevaron a cabo los comités de conciliación requeridos para someter a decisión los asuntos de su competencia. Como anexo, se aportan seis actas, en las cuales obran las sesiones realizadas de enero a marzo 31 de 2021.</t>
  </si>
  <si>
    <t>Con las seis actas que evidencian los comites de conciliación donde se someten a decisión los asuntos de su competencia, se evidencia el cumplimiento de la meta.</t>
  </si>
  <si>
    <t>De acuerdo con las actas de fecha 14-01-2021, 27-01-2021, 11-02-2021, 24-02-2021, 03-03-2021, 15-03-2021 se observa la realización del Comité de conciliación.</t>
  </si>
  <si>
    <t xml:space="preserve">Coordinar las actividades jurídicas desarrolladas por las Direcciones Territoriales  
</t>
  </si>
  <si>
    <t>Se llevaron a cabo reuniones con todas las Direcciones Territoriales tendientes a articular la gestión de defensa judicial de dichas direcciones. Se anexa muestra de 25 convocatorias a reuniones virtuales en PDF realizadas para concretar dicha articulación.</t>
  </si>
  <si>
    <t>Con las 25 convocatorias a reuniones virtuales en PDF realizadas tendientes a articular la gestión de defensa judicial se evidencia la coordinacion de las actividades juridicas</t>
  </si>
  <si>
    <t>De acuerdo con los soportes suministrados se observa que se realizaron 23 sesiones de trabajo con las Direcciones Territoriales.</t>
  </si>
  <si>
    <t>Se llevo a cabo la creacion del procedimiento de Conciliacion judicial y extrajudicial codigo PC-GJU-04 y sus formatos asociados codigo FO-GJU-PC04-01 y FO-GJU-PC04-02, oficializados el 31 de marzo de 2021. Como evidencia, publicacion en el listado maestro de documentos y PDF de correo de confirmacion.</t>
  </si>
  <si>
    <t>Se oficializo la actualizacion del procedimiento de Conciliacion judicial y extrajudicial codigo PC-GJU-04 y sus formatos asociados codigo FO-GJU-PC04-01 y FO-GJU-PC04-02, y la publicacion en el listado maestro, se comprueba el cmplimiento de la meta.</t>
  </si>
  <si>
    <t>El 31 de marzo de 2021 mediante correo electrónico se solicita la oficialización de los PC-GJU-04 V1 Conciliación Judicial y Extrajudicial, FO-GJU-PC04-02 V1 Seguimiento y Control a las Conciliaciones, FO-GJU-PC04-01 V1 Cer\ficación de Decisión del Comité deConciliación, PC-GJU-04 V1 Conciliación Judicial y Extrajudicial, FO-DEP-PC05-02 Solicitudpara creacion, actualizacion, derogacion de documentos del SGI - PR CONCILIACION.</t>
  </si>
  <si>
    <t>Se reporta el seguimiento  los riesgos del proceso en la herramienta PLANIGAC para el periodo enero, febrero y marzo de 2021. Como evidencia, la presenta herramienta planigac diligenciada y sus soportes cargados en el drive correspondiente.</t>
  </si>
  <si>
    <t>Con los controles soportes cargados en el drive y en la herrammienta Planigac. se da poe cumplida la meta</t>
  </si>
  <si>
    <t>El 14 de abril se remite el seguimiento a los riesgos establecidos al proceso en PLANIGAC  a la Oficina asesora de planeación.</t>
  </si>
  <si>
    <t>No aplica indicador  ya que esta programado para el cuarto trimestre</t>
  </si>
  <si>
    <t>Sin meta asignada para el trimestre, sin evidencias de ejecución de la actividad.</t>
  </si>
  <si>
    <t>Se reporta el seguimiento  al plan de accion y el PAAC del proceso en la herramienta PLANIGAC proceso juridico y en la respectiva matriz del PAAC para el periodo enero, febrero y marzo de 2021. Como evidencia, la presente herramienta planigac diligenciada y sus soportes cargados en el drive correspondiente. Asi como la matriz PAAC diligenciada.</t>
  </si>
  <si>
    <t>Con los controles soportes cargados en el drive y en la herrammienta Planigac. se da por implementada  la actividad.</t>
  </si>
  <si>
    <t>El 14 de abril se entrega  el seguimiento al Plan de acción  anual, y a los riesgos establecidos al proceso de gestión jurídica en PLANIGAC, el cual se remite  a la Oficina asesora de planeación.</t>
  </si>
  <si>
    <t>No se tiene programada actividad para este periodo, esta programado par el cuarto periodo</t>
  </si>
  <si>
    <t xml:space="preserve">Para este periodo no se tiene programada meta </t>
  </si>
  <si>
    <t>GJU-1</t>
  </si>
  <si>
    <t>Inoportunidad  en la respuesta a los requerimientos en procesos judiciales</t>
  </si>
  <si>
    <t xml:space="preserve">
1. Falta de verificación permanente a las plataformas y páginas web jurídicas especializadas.
2. Falta de respuesta adecuada y oportuna por parte de los procesos involucrados para atender  los requerimientos judiciales.
3. Novedades en el personal que afectan la atención de los trámites a procesos judiciales en la sede central y en las Direcciones Territoriales.</t>
  </si>
  <si>
    <t>1. Sanciones de orden disciplinario, penal y fiscal en contra de la entidad y los abogados.
2. Posibles sentencias condenatorias que puede acarrear pérdida de recursos financieros.
3. Pérdida de imagen institucional y credibilidad del proceso de gestión jurídica.</t>
  </si>
  <si>
    <r>
      <t xml:space="preserve">El responsable asignado de la Oficina Asesora Jurídica en Sede Central y el abogado asignado en las Direcciones Territoriales, según sus competencias, realizan seguimiento y control judicial presencial o virtual dos veces por semana con la finalidad de vigilar y controlar las actuaciones judiciales, a través del diligenciamiento del formato vigente de control de estado de procesos judiciales. El abogado en las Direcciones Territoriales remite mensualmente el reporte de dicho seguimiento a la sede central. (A, B) 
</t>
    </r>
    <r>
      <rPr>
        <b/>
        <sz val="9"/>
        <rFont val="Arial"/>
        <family val="2"/>
      </rPr>
      <t>Evidencia:</t>
    </r>
    <r>
      <rPr>
        <sz val="9"/>
        <rFont val="Arial"/>
        <family val="2"/>
      </rPr>
      <t xml:space="preserve"> 
1. Formato diligenciado "Control de estado de procesos judiciales" vigente y el informe consolidado con el estado de procesos judiciales (Sede central)
2. Formato diligenciado "Control de estado de procesos judiciales" vigente (Direcciones Territoriales)</t>
    </r>
  </si>
  <si>
    <t>Responsable asignado de la Oficina Asesora Jurídica en Sede Central, 
Abogado en las Direcciones Territoriales</t>
  </si>
  <si>
    <t>1. Formato diligenciado "Control de estado de procesos judiciales" vigente y el informe consolidado con el estado de procesos judiciales (Sede central)
2. Formato diligenciado "Control de estado de procesos judiciales" vigente (Direcciones Territoriales)</t>
  </si>
  <si>
    <t xml:space="preserve">Se realizó el seguimiento a la defensa judicial de los procesos en los que la Entidad asume la representación judicial. Como soporte, muestra de 7 formatos de Control de Estado de Procesos Judiciales código F11000-01/18 v4 diligenciados con los respectivos seguimientos a las actuaciones judiciales correspondientes a los meses de enero a marzo de 2021; 1 excel de informe de procesos judiciales informe F9 SIRECI de la Contraloría General de la República con el seguimiento a marzo de 2021 de los procesos judiciales de la Entidad, 2 PDF con informes consolidados de los procesos judiciales de la Entidad </t>
  </si>
  <si>
    <r>
      <t xml:space="preserve">El responsable asignado de la Oficina Asesora Jurídica en Sede Central, o el abogado en las Direcciones Territoriales, solicitarán a través de memorando o correo electrónico los conceptos técnicos a los distintos procesos de la entidad, teniendo en cuenta los términos establecidos por el ente judicial en el requerimiento. 
</t>
    </r>
    <r>
      <rPr>
        <b/>
        <sz val="9"/>
        <rFont val="Arial"/>
        <family val="2"/>
      </rPr>
      <t xml:space="preserve">Evidencia: </t>
    </r>
    <r>
      <rPr>
        <sz val="9"/>
        <rFont val="Arial"/>
        <family val="2"/>
      </rPr>
      <t>Memorando y/o correo electrónico de solicitud de conceptos técnicos.</t>
    </r>
  </si>
  <si>
    <t>Memorando y/o correo electrónico de solicitud de conceptos técnicos.</t>
  </si>
  <si>
    <t>Se llevó a cabo el requerimiento a los abogados para que efectúen la solicitud de los respectivos conceptos técnicos de los procesos judiciales, para ser aportados en términos a los despachos judiciales. Como evidencia, 26 correos electrónicos a 31 de marzo de 2021 en los que el responsable de la OAJ Sede Central realiza los respectivos requerimientos de conceptos técnicos, con lo cual se demuestra el cumplimiento de la meta.</t>
  </si>
  <si>
    <t>De acuerdo con las evidencias suministradas se observa que la Oficina Asesora Jurídica realiza las solicitudes de los respectivos conceptos técnicos, que se utilizan en procesos judiciales.</t>
  </si>
  <si>
    <r>
      <t xml:space="preserve">El(la) Jefe de la Oficina Asesora Jurídica, o a quien asigne en Sede Central, realiza no menos de tres reuniones mensuales de seguimiento a los abogados de las Direcciones Territoriales para casos específicos o cuando sea requerido, con la finalidad de retroalimentar, apoyar y controlar la gestión judicial de los procesos en curso. 
</t>
    </r>
    <r>
      <rPr>
        <b/>
        <sz val="9"/>
        <rFont val="Arial"/>
        <family val="2"/>
      </rPr>
      <t xml:space="preserve">Evidencia: </t>
    </r>
    <r>
      <rPr>
        <sz val="9"/>
        <rFont val="Arial"/>
        <family val="2"/>
      </rPr>
      <t>Convocatoria a través de correo electrónico, acta de reunión, agenda y/o pantallazo de los participantes (convocatoria virtual)</t>
    </r>
  </si>
  <si>
    <t xml:space="preserve">Jefe de la Oficina Asesora Jurídica o a quien asigne en Sede Central </t>
  </si>
  <si>
    <t>Convocatoria a través de correo electrónico, acta de reunión, agenda y/o pantallazo de los participantes (convocatoria virtual)</t>
  </si>
  <si>
    <t>Se llevaron a cabo 25 reuniones con todas las Direcciones Territoriales tendientes a articular la gestión de defensa judicial de dichas direcciones. Se anexan 25 convocatorias a reuniones virtuales en PDF realizadas para concretar dicha articulación.</t>
  </si>
  <si>
    <t xml:space="preserve">Se observan seguimientos a actuaciones judiciales en Formato diligenciado "Control de estado de procesos judiciales, informes y reportes consolidados </t>
  </si>
  <si>
    <t>Se demuestra el cumplimiento de la meta con 26 correos electrónicos en los que se realiza los respectivos requerimientos de conceptos técnicos</t>
  </si>
  <si>
    <t xml:space="preserve">Se evidencia cumplimiento de la implementacin del control con las 25 convocatorias a reuniones con la finalidad de retroalimentar, apoyar y controlar la gestión judicial de los procesos en curso. _x000D_
</t>
  </si>
  <si>
    <t>GJU-2</t>
  </si>
  <si>
    <t>Respuesta indebida o fuera de los términos legales a los  procesos judiciales, para beneficiar los intereses de un tercero</t>
  </si>
  <si>
    <t>Políticos</t>
  </si>
  <si>
    <t>1. Falta de seguimiento al estado de los antecedentes disciplinarios de los abogados de la entidad.
2. No manifestación de conflictos de interés por parte de los abogados en procesos que tengan a cargo.
3. Desconocimiento de las inhabilidades e incompatibilidades de los abogados en el trámite de procesos judiciales.</t>
  </si>
  <si>
    <t xml:space="preserve">1. Sanciones de orden disciplinario, penal y fiscal en contra de la entidad y los abogados.
2. Pérdida de imagen institucional y credibilidad del proceso de gestión jurídica.
3. Detrimento patrimonial para la entidad producto de los actos de corrupción. </t>
  </si>
  <si>
    <r>
      <t xml:space="preserve">El responsable asignado de la Oficina Asesora Jurídica en Sede Central, realiza semestralmente la verificación en el sistema de información de la Rama Judicial de los antecedentes disciplinarios de la totalidad de los abogados que ejercen representación judicial en la entidad (Sede Central y Direcciones Territoriales).
</t>
    </r>
    <r>
      <rPr>
        <b/>
        <sz val="9"/>
        <rFont val="Arial"/>
        <family val="2"/>
      </rPr>
      <t>Evidencia:</t>
    </r>
    <r>
      <rPr>
        <sz val="9"/>
        <rFont val="Arial"/>
        <family val="2"/>
      </rPr>
      <t xml:space="preserve"> Certificados de antecedentes disciplinarios, correo electrónico remitido a la Jefe de la OAJ con el reporte.</t>
    </r>
  </si>
  <si>
    <t>Responsable asignado de la Oficina Asesora Jurídica en Sede Central</t>
  </si>
  <si>
    <t>Certificados de antecedentes disciplinarios, correo electrónico remitido a la Jefe de la OAJ con el reporte.</t>
  </si>
  <si>
    <t>Se llevó a cabo la verificación en el sistema de información de la Rama Judicial, de los antecedentes disciplinarios de los abogados que ejercen representación judicial en la sede central y en las direcciones territoriales. Como evidencia, se adjuntan 28 certificados de antecedentes disciplinarios en PDF y un correo remisorio. Con lo cual, se da cumplimiento a la meta.</t>
  </si>
  <si>
    <t>Mediante correo electrónico del 3 de febrero se hace entrega de 28 certificados de antecedentes disciplinarios de los asesore jurídicos qe ejercen representación judicial de la Sede Central y Direcciones Territoriales.</t>
  </si>
  <si>
    <t>De acuerdo con las evidencias suministradas se observa la realización del 23 reuniones para revisión de temas judiciales.</t>
  </si>
  <si>
    <r>
      <t xml:space="preserve">El responsable asignado de la Oficina Asesora Jurídica en Sede central, realiza, junto con el reparto del proceso judicial o extrajudicial al abogado, la solicitud de manifestación de conflicto de interés, inhabilidad o incompatibilidad para actuar en el proceso judicial, con la finalidad de que la OAJ determine su existencia. 
</t>
    </r>
    <r>
      <rPr>
        <b/>
        <sz val="9"/>
        <rFont val="Arial"/>
        <family val="2"/>
      </rPr>
      <t xml:space="preserve">Evidencia: </t>
    </r>
    <r>
      <rPr>
        <sz val="9"/>
        <rFont val="Arial"/>
        <family val="2"/>
      </rPr>
      <t xml:space="preserve">Correo electrónico remitido al abogado y recibido con la manifestación. </t>
    </r>
  </si>
  <si>
    <t xml:space="preserve">Correo electrónico remitido al abogado y recibido con la manifestación. </t>
  </si>
  <si>
    <t>Se informó a los abogados la importancia de la manifestación de conflicto de interés, inhabilidad o incompatibilidad para actuar en el proceso judicial, con la finalidad de que la OAJ determine su existencia. Como evidencia, 12 correos electrónicos a 31 de marzo de 2021 en PDF en los que el responsable de la OAJ solicita a los distintos abogados manifestar conflicto de interés, con lo cual se demuestra el cumplimiento de la meta.</t>
  </si>
  <si>
    <t>Se presentan 12 correos electrónicos con la manifestación de conflicto de interés.</t>
  </si>
  <si>
    <t>Con las evidencias disponibles en el  drive ( informe de procesos judiciales informe F9 SIRECI de la Contraloría General de la República con el seguimiento a marzo de 2021 de los procesos judiciales de la Entidad, 2 PDF con informes consolidados de los procesos judiciales de la Entidad  )se comprueba el cumplimiento del control.</t>
  </si>
  <si>
    <t>Con los 28 certificados de antecedentes disciplinarios y correo remisorio. aportados como evidencias se da cumplimiento a la meta</t>
  </si>
  <si>
    <t xml:space="preserve">Se evidencia cumplimiento de la implementacin del control con las 25 reniones realizadas con la finalidad de retroalimentar, apoyar y controlar la gestión judicial de los procesos en curso. </t>
  </si>
  <si>
    <t>A traves de 12 correos electrónicos en los que el responsable de la OAJ solicita a los distintos abogados manifestar conflicto de interés, con lo cual se demuestra el cumplimiento de la meta.</t>
  </si>
  <si>
    <t>GJU-3</t>
  </si>
  <si>
    <t xml:space="preserve">Amenaza / Vulnerabilidades: 
Amenaza
- Daño físico al archivo físico del Gestión Jurídica.
 (Factores climáticos o naturales (humedad, entre otros).
-Pérdida de la carpeta física.
- Fallas Técnica (Fallas de los equipos / Mal funcionamiento de los equipos).
Vulnerabilidad
-Ausencia de Personal - Entrenamiento  Insuficiente -  Falta de conciencia de seguridad (Claves).
-Organización: Ausencia de procedimiento de registro retiro de usuarios / Ausencia de proceso para revisión de derechos de acceso.
</t>
  </si>
  <si>
    <t>* Quejas, Tutelas o demandas, procesos jurídicos  o disciplinarios.
* Pérdida de información y reprocesos al interior del proceso.</t>
  </si>
  <si>
    <t>Objetivo de Control Orientado a seguridad de la información: A.11.1.3 - Seguridad de oficinas, recintos e instalaciones
El Técnico Operativo y la Auxiliar administrativa del proceso de gestión jurídica hacen uso del formato:  Préstamo de documentos archivo de gestión F20900-03/15.V4 cada vez que se realiza un préstamo de un expediente.  En caso de no entregarlos en medio físico, previa aprobación de la Jefe Asesora Jurídica se remiten mediante correo electrónico,  las piezas de documentación de contratos, convenios y procesos judiciales solicitados por los profesionales que requieren dichos documentos. 
Evidencia: Formatos Préstamo de documentos archivo de gestión diligenciados y correos electrónicos de remisión.</t>
  </si>
  <si>
    <t>Técnico operativo - Auxiliar administrativo proceso Gestión Jurídica</t>
  </si>
  <si>
    <t>Formatos Préstamo de documentos archivo de gestión diligenciados y correos electrónicos de remisión.</t>
  </si>
  <si>
    <t>Se llevaron a cabo las actividades requeridas para controlar el prestamo documental de los procesos de la dependencia. Como soporte, se anexa muestra de nueve correos electrónicos mediante los cuales se evidencia el control de los préstamos de la documentación efectuada por el archivo de gestión de la dependencia.</t>
  </si>
  <si>
    <t>Objetivo de Control Orientado a seguridad de la información: A.9.2.1 - Registro y cancelación del registro de usuarios
El administrador de la herramienta EKOGUI a través de un contratista designado por la Jefe de la Oficina Asesora Jurídica realiza el control de la creación, modificación y eliminación de los usuarios y contraseñas de la herramienta, por medio de la recepción de una solicitud mediante correo electrónico incluyendo datos personales como nombre completo, cedula, correo institucional y personal, ciudad, departamento, dependencia y el módulo al cual requiere acceder. La creación de usuarios diferentes al rol abogado litigante debe ser autorizado por la jefe asesora jurídica a través de correo electrónico. En caso de que la administradora del EKOGUI no se encuentre activa, el Asistente secretario de la Oficina General, quien es el propietario de la cuenta de usuario, puede ingresar al sistema y desempeñar este rol.
Evidencia: Solicitud realizada mediante correo electrónico.</t>
  </si>
  <si>
    <t>Responsable en el proceso de Gestión Jurídica</t>
  </si>
  <si>
    <t>Solicitud realizada mediante correo electrónico.</t>
  </si>
  <si>
    <t>Se llevo a cabo la creacion de dos usuarios del sistema mediante el usuario administrador EKOGUI. Como soporte, 2 PDF de correos electronicos de soporte de creacion de los usuarios.</t>
  </si>
  <si>
    <t>Mediante correo electrónico de 3 de febrero y 06 de abril se envian los usuarios creados, los cuales habian sido solicitados previamente.</t>
  </si>
  <si>
    <t>(Conceptos jurídicos, Derechos de Autor, reclamación sobre Derechos de Autor - Transferencias, Formato de Control de Estado de Procesos Judiciales - F11000-01/18.V4) (Procesos de Gestión Judicial, Acciones Constitucionales) EKOGUI</t>
  </si>
  <si>
    <t>Se cumplieron las actividades para controlar el prestamo de documentos , se evidencia con los correos electronicos.</t>
  </si>
  <si>
    <t>Se verifica a traves de correos electronicos el soporte  de creación de 2 usuarios Ekogui.</t>
  </si>
  <si>
    <t>Regulación</t>
  </si>
  <si>
    <t>Documentos de Regulación</t>
  </si>
  <si>
    <t>Elaborar, actualizar, implementar y socializar  lineamientos para la mejora del proceso regulatorio del Instituto y la articulación jurídica de sus procesos misionales.(Documentos)</t>
  </si>
  <si>
    <t>Porcentaje de documentos de regulación formulados</t>
  </si>
  <si>
    <t>Se emitieron y sociallizaron lineamientos con las areas misionales tendientes a articular la gestion del proceso regulatorio de la entidad, a partir  de las socializaciones llevadas a cabo del procedimiento de regulacion. Como soporte, dos correos electronicos remisorios de lineamientos.</t>
  </si>
  <si>
    <t>Se verifica realización de la actividad a través de correos electrónicos enviados con lineamientos y con envío de material complementario a la socialización.</t>
  </si>
  <si>
    <t>Se evidencia correos electrónicos a las diferentes áreas, donde se realiza la socialización y se les envía el documento de procedimientos de regulación.</t>
  </si>
  <si>
    <t>Elaborar conceptos jurídicos a solicitud de los procesos misionales</t>
  </si>
  <si>
    <t>La Oficina Asesora Juridica llevo a cabo la proyeccion de conceptos de regulacion entre los meses de enero, febrero y marzo de 2021. Como evidencia, se adjuntan cinco archivos en los que se encuentran correos electronicos y memorandos estableciendo conceptos juridicos de regulacion.</t>
  </si>
  <si>
    <t>La realizacion de la actividad se evidencia a traves de correos electronicos y memorandos estableciendo conceptos juridicos de regulacion como:( Conpes 4007“Estrategia para el fortalecimiento de la Gobernanza en el Sistema de Administración del Territorio” , Información de productos Catastrales, Cobro de tramites Catastrales) enttre otros</t>
  </si>
  <si>
    <t>Se evidencia correos electrónicos donde se envían a las áreas los conceptos solicitados, entre ellos, (Conpes 4007 “Estrategia para el fortalecimiento de la Gobernanza en el Sistema de Administración del Territorio”, Información de productos Catastrales, Cobro de tramites Catastrales.</t>
  </si>
  <si>
    <t>Servicios del proceso de regulación</t>
  </si>
  <si>
    <t>Implementar y socializar el procedimiento asociado al proceso de Regulación.</t>
  </si>
  <si>
    <t>Se llevaron a cabo dos socializaciones del procedimiento de regulacion con el GIT Servicio al ciudadano y la Subdireccion de Geografia y Cartografia. Como soporte, 2 PDF de convocatorias a reuniones virtuales de socializacion.</t>
  </si>
  <si>
    <t xml:space="preserve">Se Verifica realización de la actividad teniendo en cuenta las dos convocatorias socializaciones del procedimiento de regulacion </t>
  </si>
  <si>
    <t>Se evidencian pantallazos de dos socializaciones virtuales de los procesos de regulación.</t>
  </si>
  <si>
    <t>Acompañar en la elaboración de proyectos de actos administrativos que hacen parte del alcance del proceso de regulación.</t>
  </si>
  <si>
    <t>Desde el mes de enero al 31 de marzo de 2021 se llevo a cabo el acompanamiento y asesoria a los proyectos de actos administrativos de regulacion, a solicitud de las areas misionales. Como soporte, 6 PDF de correos electronicos en los que se evidencia las asesorias brindadas</t>
  </si>
  <si>
    <t>Se realizo acompañamiento y asesoria a los proyectos de actos administrativos de regulacion a la Subdireccion de Arologia,  Catasto y Cartografia.</t>
  </si>
  <si>
    <t>Se evidencia correos electrónicos donde se realizó acompañamiento y asesoría a los proyectos de actos administrativos de regulación a la Subdirección de Agrología,  Catastro y Cartografía.</t>
  </si>
  <si>
    <t>Apoyar a las áreas misionales en la revisión de los comentarios recibidos por la ciudadanía  a los proyectos de actos administrativos de regulación.</t>
  </si>
  <si>
    <t>El presente es un indicador que depende de las solicitudes efectuadas por las areas misionales que generan regulacion. En el primer trimestre de 2021 no se evidencio requerimiento alguno, por lo que no hubo necesidad de publicacion para participacion ciudadana de los actos de regulacion, no teniendo nada pendiente.</t>
  </si>
  <si>
    <t xml:space="preserve">al no  recibir requerimientos  no hubo que publicarse para la participación de la Ciudadania </t>
  </si>
  <si>
    <t>No se presentan solicitudes en el primer trimestre.</t>
  </si>
  <si>
    <t xml:space="preserve">Definir agenda regulatoria </t>
  </si>
  <si>
    <t>Definición agenda regulatoria</t>
  </si>
  <si>
    <t>Programado para cumplimiento desde 4 trimestre de 2021.</t>
  </si>
  <si>
    <t>No esta programada actividad para este trimestre.</t>
  </si>
  <si>
    <t>Ejecutar agenda regulatoria definida</t>
  </si>
  <si>
    <t>Porcentaje de ejecución agenda regulatoria definida</t>
  </si>
  <si>
    <t>No se tiene proramada actividad para este periodo</t>
  </si>
  <si>
    <t>Programado para cumplimiento desde 3 trimestre de 2021.</t>
  </si>
  <si>
    <t>Actividad progamada para el tercer trimestre</t>
  </si>
  <si>
    <t>Se realiza el seguimiento a los controles del proceso mediante el diligenciamiento de la herramienta PLANIGAC Regulacion a 31 de marzo de 2021. Como evidencia, herramienta PLANIGAC regulacion diligenciada y sus correspondientes soportes cargados en DRIVE.</t>
  </si>
  <si>
    <t>Se realiza el seguimmiento a los riesos del proceso evidenciandose Herramienta Planigac</t>
  </si>
  <si>
    <t>Se observa diligenciamiento y cargue de evidencias del mapa de riesgos en PLANIGAC.</t>
  </si>
  <si>
    <t>Actividad programada para cumplimiento desde cuarto trimestre 2021.</t>
  </si>
  <si>
    <t>Para este periodo no se tiene programada la realizacion de actividad</t>
  </si>
  <si>
    <t>Se realiza el seguimiento al plan de accion y al PAAC del proceso mediante el diligenciamiento de la herramienta PLANIGAC Regulacion y la matriz PAAC a 31 de marzo de 2021. Como evidencia, herramienta PLANIGAC regulacion diligenciada y matriz PAAC diligenciada, y sus correspondientes soportes cargados en DRIVE.</t>
  </si>
  <si>
    <t>Se realiza el seguimiento al plan de accion a al PAAC en herramienta PLANIGAC Regulacion y la matriz PAAC diligenciada</t>
  </si>
  <si>
    <t>Se evidencia diligenciamiento y seguimiento al PAA y Mapa de riesgos en PLANIGAC.</t>
  </si>
  <si>
    <t>Seguimiento de meta desde 4 trimestre.</t>
  </si>
  <si>
    <t>No se tiene programada actividad para este timestre.</t>
  </si>
  <si>
    <t>Seguimiento de cumplimiento de meta desde 2 trimestre 2021.</t>
  </si>
  <si>
    <t>No se tiene programada actividad para este timestre</t>
  </si>
  <si>
    <t>REG-1</t>
  </si>
  <si>
    <t>Inobservancia de las actividades tendientes a expedir regulación normativa por parte de la Entidad</t>
  </si>
  <si>
    <t>1. Falta de generación de espacios de participación previo a la expedición del acto administrativo teniendo en cuenta los requerimientos de ley.
2. Asignación de responsabilidades para la expedición de actos administrativos a personal sin las competencias de ley requeridas.
3. Falta de control en los cambios normativos del acto administrativo al interior de la entidad antes de su expedición.</t>
  </si>
  <si>
    <t>1. Sanciones de orden disciplinario, penal y/o fiscal en contra de la entidad o los funcionarios responsables.
2. Posibles demandas en contra de la entidad. 
3. Pérdida de imagen institucional y credibilidad del proceso de regulación.
4. Generación de vacíos legales por la ausencia de normatividad aplicable.</t>
  </si>
  <si>
    <r>
      <t xml:space="preserve">El responsable en la Oficina, GIT o Área responsable verifica el contenido del proyecto de Acto administrativo previo a su publicación en la página web para participación ciudadana (en caso de que sea necesario por ley), cada vez que se requiera, con el fin de recibir las observaciones a lugar, previo a la expedición de la regulación. En caso de recibir comentarios u observaciones, se deben responder las observaciones y comentarios, y ajustar el contenido si tiene mérito antes de remitirlo a la Oficina Asesora Jurídica para su expedición. 
</t>
    </r>
    <r>
      <rPr>
        <b/>
        <sz val="9"/>
        <rFont val="Arial"/>
        <family val="2"/>
      </rPr>
      <t xml:space="preserve">Evidencia: </t>
    </r>
    <r>
      <rPr>
        <sz val="9"/>
        <rFont val="Arial"/>
        <family val="2"/>
      </rPr>
      <t>Correo de envío del proyecto de Acto Administrativo al proceso de Difusión y Mercadeo para publicación en la página web; y/o link de publicación del Acto Administrativo.</t>
    </r>
  </si>
  <si>
    <t>Responsable en la Oficina, GIT o Área</t>
  </si>
  <si>
    <t>Correo de envío del proyecto de Acto Administrativo al proceso de Difusión y Mercadeo para publicación en la página web; y/o link de publicación del Acto Administrativo.</t>
  </si>
  <si>
    <t>La OAJ lleva a cabo el seguimiento del ejercicio de participación ciudadana que se realiza en virtud de la regulación expedida por los procesos misionales. No obstante, para el período analizado a 31 de marzo de 2021 se encontró que no existieron proyectos de regulación susceptibles de ser publicados. Por lo tanto, se reporta un cumplimiento de la actividad en el entendido en que se realizó el debido seguimiento y no se tienen actividades pendientes. Seguimiento al enlace Proyectos para Comentar, en la sección de Transparencia y Acceso a la Información Pública en la página web institucional https://www.igac.gov.co/es/contenido/proyectos-para-comentar</t>
  </si>
  <si>
    <t>Para este trimestre no se publica ningun proyecto de Acto administrativo previo a su publicación en la página web para participación ciudadana.</t>
  </si>
  <si>
    <r>
      <t xml:space="preserve">El responsable en la Oficina Asesora Jurídica realiza un control de legalidad de los proyectos de acto administrativo, cada vez que sea requerido, con el fin de determinar si se deben realizar ajustes previo a la expedición por parte de la Oficina, GIT o Área responsable. En caso de presentar inconsistencias u observaciones se regresa al responsable para aplicar los correctivos necesarios.
</t>
    </r>
    <r>
      <rPr>
        <b/>
        <sz val="9"/>
        <rFont val="Arial"/>
        <family val="2"/>
      </rPr>
      <t xml:space="preserve">
Evidencia: </t>
    </r>
    <r>
      <rPr>
        <sz val="9"/>
        <rFont val="Arial"/>
        <family val="2"/>
      </rPr>
      <t>Correo remisorio y/o memorando con las observaciones por parte de la OAJ al proceso que proyectó el acto.</t>
    </r>
  </si>
  <si>
    <t>Responsable Oficina Asesora Jurídica</t>
  </si>
  <si>
    <t>Correo remisorio y/o memorando con las observaciones por parte de la OAJ al proceso que proyectó el acto.</t>
  </si>
  <si>
    <t>Desde el mes de enero al 31 de marzo de 2021 se llevó a cabo el acompañamiento y asesoría a los proyectos de actos administrativos de regulación, a solicitud de las áreas misionales. Como soporte, 6 PDF de correos electrónicos en los que se evidencia las asesorías brindadas.</t>
  </si>
  <si>
    <t>Se evidencia correos electrónicos donde se realizó acompañamiento y asesoría a los proyectos de actos administrativos de regulación a la Subdirección de Agrología, Catastro y Cartografía</t>
  </si>
  <si>
    <t>No se presento expedicion de la regulación por los procesos misionales en los meses enero, febrero y  marzo de 2021 ya que no existieron proyectos de regulación susceptibles de ser publicados</t>
  </si>
  <si>
    <t xml:space="preserve">Con verificación de correos electronicos  remisorios y oficios se evidencia cumplimiento de la actividad en acompañamiento y asesoria  a los proyectos de actos administrativos de regulación. </t>
  </si>
  <si>
    <t>REG-2</t>
  </si>
  <si>
    <t>Declaratoria de inaplicación de la regulación expedida por la entidad</t>
  </si>
  <si>
    <t>1. Se identifica la ilegalidad del acto por parte de un ente judicial.</t>
  </si>
  <si>
    <r>
      <t xml:space="preserve">El responsable en la Oficina Asesora Jurídica, en caso de que la regulación se declare inaplicable, recibe el fallo por parte del ente judicial y verifica cuál fue el contenido declarado como inaplicable, para proceder con las acciones pertinentes y corregir la inconformidad legal presentada mediante la expedición de un nuevo acto administrativo. 
</t>
    </r>
    <r>
      <rPr>
        <b/>
        <sz val="9"/>
        <rFont val="Arial"/>
        <family val="2"/>
      </rPr>
      <t xml:space="preserve">Evidencia: </t>
    </r>
    <r>
      <rPr>
        <sz val="9"/>
        <rFont val="Arial"/>
        <family val="2"/>
      </rPr>
      <t xml:space="preserve">Fallo del ente judicial recibido por la entidad y/o nuevo acto administrativo generado (en caso de presentarse la inaplicabilidad). </t>
    </r>
  </si>
  <si>
    <t xml:space="preserve">Fallo del ente judicial recibido por la entidad y/o nuevo acto administrativo generado (en caso de presentarse la inaplicabilidad). </t>
  </si>
  <si>
    <t>En el período de seguimiento no se presentaron fallos que dicten la inaplicabilidad de regulación, no quedando nada pendiente por cumplir por parte del proceso de regulación para el primer trimestre de 2020</t>
  </si>
  <si>
    <t>En el período de seguimiento no se presentaron fallos que dicten la inaplicabilidad de regulación.</t>
  </si>
  <si>
    <t>No se recibio Fallo de ente judicial por la entidad por presentarse la inaplicabilidad.</t>
  </si>
  <si>
    <t>REG-3</t>
  </si>
  <si>
    <t>Pérdida de Confidencialidad, Integridad y Disponibilidad del activo de información</t>
  </si>
  <si>
    <t xml:space="preserve">Amenaza / Vulnerabilidades: 
Vulnerabilidad
-Organización: Ausencia de proceso para revisión de derechos de acceso.
</t>
  </si>
  <si>
    <t>* Incumplimiento normatividad.</t>
  </si>
  <si>
    <t>Objetivo de Control Orientado a seguridad de la información: A.9.4.1 - Restricción de acceso a la información
El abogado designado para administrar el normograma cuando sea requerido ingresa al portal web del IGAC con el usuario: juridica y realiza la actualización correspondiente y documenta el formato FO-GJU-PC01-01- Solicitud actualización normograma . En caso de que el abogado no se encuentre, la Jefe de la Oficina Jurídica solicitaría a la OIT la actualización de la contraseña para ingresar al portal y realizar la actualización del normograma.
Evidencia: Formato FO-GJU-PC01-01- Solicitud actualización normograma</t>
  </si>
  <si>
    <t>Abogado responsable en el proceso de Regulación</t>
  </si>
  <si>
    <t>Formato FO-GJU-PC01-01- Solicitud actualización normograma</t>
  </si>
  <si>
    <t>Se atendió a 14 solicitudes de publicación en la página web de los actos administrativos producidos y revisados por la Oficina Asesora Jurídica. Como evidencia, se anexa formato de solicitud de actualización de normograma vigente diligenciado con las 14 solicitudes atendidas para la publicación en el normograma institucional https://www.igac.gov.co/es/normograma</t>
  </si>
  <si>
    <t>Se evidencia por medio de archivo Excel, 14 solicitudes de publicación en la página web de los actos administrativos producidos y revisados por la Oficina Asesora Jurídica.</t>
  </si>
  <si>
    <t>Normograma</t>
  </si>
  <si>
    <t>Con formato consolidado de actualizacion en Normorama se evidencia fecha de solicitud y fecha de incorporación, igualmente en el link https://www.igac.gov.co/es/normograma se puede comprobar el cumplimiento de la actividad</t>
  </si>
  <si>
    <t>Seguimiento y Evaluación Institucional</t>
  </si>
  <si>
    <t>Informes de auditorias</t>
  </si>
  <si>
    <t>Realizar las auditorias Integrales, de Seguimiento y Especiales  a los procesos de la entidad en las Direcciones Territoriales, Sede Central, definidas en el plan anual de auditorias.</t>
  </si>
  <si>
    <t>Informes de Auditorias</t>
  </si>
  <si>
    <t>Oficina de Control Interno</t>
  </si>
  <si>
    <t>Informes emitidos en el trimestre/ informes progamados en el plan anual de auditorias, para el  trimestre.</t>
  </si>
  <si>
    <t>Se realiza las Auditorias programadas para el I trimestre 2021 (Auditoria de Seguimiento Direcion Territorial Magdalena y GIT Talento Humano)</t>
  </si>
  <si>
    <t>Se evidencian los informes de auditoria</t>
  </si>
  <si>
    <t>Se evidencia la actividad con la  realización de las Auditorias de la Direcion Territorial Magdalena y GIT Talento Humano)</t>
  </si>
  <si>
    <t>Realizar informes de ley y otros informes ( Ejecutivo Anual, Control Interno Contable. Seguimientos: Plan Anticorrupción y Atención al Ciudadano, PMCGR,  PAA, PES, Plan de fortalecimiento, Acuerdos de Gestión, ACPM, SNARIV), entre otros.</t>
  </si>
  <si>
    <t>Ejecuta los seguimientos de ley programados en el Plan de Auditorias I trimestre 2021</t>
  </si>
  <si>
    <t xml:space="preserve">La actividad cuenta con las evidencias </t>
  </si>
  <si>
    <t>Se evidencia la ejecución de la actividad de los informes de Auditoria con certificados EKOGUI, Plan de Mejoramiento de la Contraloría, Control Interno Contable, Derechos de Autor, FURAG, Informes de Gestión, Radicados y correos entre otros.</t>
  </si>
  <si>
    <t>Actividades de fomento de la cultura de autocontrol y  autoevaluación</t>
  </si>
  <si>
    <t>Realizar actividades para el fomento de la cultura de autocontrol y autoevaluación.</t>
  </si>
  <si>
    <t>Informe de actividades</t>
  </si>
  <si>
    <t>Número de  Actividades de fomento autocontrol realizadas</t>
  </si>
  <si>
    <t>Se ejecuta actividad programada para el primer trimestre 2021</t>
  </si>
  <si>
    <t>La actuvidad cuenta con la evidencia</t>
  </si>
  <si>
    <t>La actividad se valida con el envío de archivos a la Oficina de Comunicaciones y Mercadeo   y su publicación en el correo institucional.</t>
  </si>
  <si>
    <t>Revisión de la información documentada vigente del proceso</t>
  </si>
  <si>
    <t>Informe de revisión</t>
  </si>
  <si>
    <t>Número de revisiones de la información documentada del proceso</t>
  </si>
  <si>
    <t>Para este trimestre no se programa esta actividad</t>
  </si>
  <si>
    <t>La actividad no se encuentra programada para el trimestre.</t>
  </si>
  <si>
    <t>Realizar el seguimiento de las actividades contempladas en el Plan Anticorrupción del proceso</t>
  </si>
  <si>
    <t>Informe de Seguimiento</t>
  </si>
  <si>
    <t>Avence en la actualizacion, implemntacion y seguimeinto de las actividades de MIPG</t>
  </si>
  <si>
    <t>Se realiza seguimiento programado para el primer trimestre 2021</t>
  </si>
  <si>
    <t>La actividad cuenta con la evidencia</t>
  </si>
  <si>
    <t>Se constata la realización de la actividad durante el trimestre programado.</t>
  </si>
  <si>
    <t>Revisar y actualizar el mapa de riesgos</t>
  </si>
  <si>
    <t>Revisiones ejecutadas / revisiones programadas</t>
  </si>
  <si>
    <t>SEI-1</t>
  </si>
  <si>
    <t>Seguimiento  y Evaluación Institucional</t>
  </si>
  <si>
    <t>Incumplimiento del Programa Anual de Auditorias Internas de Gestión</t>
  </si>
  <si>
    <t>1. Recortes en el presupuesto de la OCI
2. Decisiones administrativas de supresión de auditorias del SGI.
3. Falta de funcionarios de planta y una alta rotación de personal contratista en la OCI.
4. Falta de competencia de los auditores internos para la ejecución de auditorías.
5. Falta de tiempo y disponibilidad del auditado
6. Falta de seguimiento permanente desde la OCI a la ejecución del programa anual de auditoria</t>
  </si>
  <si>
    <t xml:space="preserve">1. Susceptibilidad de los procesos no auditados de incurrir en situaciones que generen sanciones fiscales, disciplinarias e inclusive penales.
2. Posibles sanciones disciplinarias al Jefe de la OCI por la no ejecución del Programa Anual de Auditorias.
3. Pérdida de imagen institucional y credibilidad del proceso de seguimiento y evaluación.
4. Afectaciones en la prestación del servicio a los usuarios del IGAC. </t>
  </si>
  <si>
    <r>
      <t xml:space="preserve">El Jefe de la Oficina de Control Interno realiza mensualmente seguimiento al Programa Anual de Auditorias Internas de Gestión junto con el equipo de la OCI a través del monitoreo del Plan de Acción Anual PAA vigente. En caso de detectar un posible incumplimiento del Programa, se realiza un ajuste al cronograma de las actividades.
</t>
    </r>
    <r>
      <rPr>
        <b/>
        <sz val="9"/>
        <rFont val="Arial"/>
        <family val="2"/>
      </rPr>
      <t>Evidencia:</t>
    </r>
    <r>
      <rPr>
        <sz val="9"/>
        <rFont val="Arial"/>
        <family val="2"/>
      </rPr>
      <t xml:space="preserve"> Acta de reunión y/o cronograma de auditoría verificado.</t>
    </r>
  </si>
  <si>
    <t xml:space="preserve"> Jefe de la Oficina de Control Interno (OCI)</t>
  </si>
  <si>
    <t xml:space="preserve"> Acta de reunión y/o cronograma de auditoría verificado.</t>
  </si>
  <si>
    <t>Mensualmente se realiza el seguimiento al cumplimiento de las actividades del Programa Anual de Auditorias Internas de Gestión a través del monitoreo del Plan de Acción Anual PAA</t>
  </si>
  <si>
    <t>Se evidencia el control con el cronograma en excel y correos de los meses de enero, febrero y marzo.</t>
  </si>
  <si>
    <r>
      <t xml:space="preserve">El Jefe de la OCI realiza semestralmente evaluaciones a los auditores sobre los elementos requeridos para el ejercicio de auditoría con el fin de detectar el nivel de actualización y la fortaleza de las competencias de los auditores. En caso de presentar resultados deficientes, se procede a realizar planes de mejoramiento individuales para corregir o subsanar los resultados.
</t>
    </r>
    <r>
      <rPr>
        <b/>
        <sz val="9"/>
        <rFont val="Arial"/>
        <family val="2"/>
      </rPr>
      <t xml:space="preserve">Evidencia: </t>
    </r>
    <r>
      <rPr>
        <sz val="9"/>
        <rFont val="Arial"/>
        <family val="2"/>
      </rPr>
      <t xml:space="preserve">Resultados de la evaluación a los auditores y/o plan de mejoramiento individual (si aplica). </t>
    </r>
  </si>
  <si>
    <t xml:space="preserve">Resultados de la evaluación a los auditores y/o plan de mejoramiento individual (si aplica). </t>
  </si>
  <si>
    <t>No se presenta avance durante el trimestre</t>
  </si>
  <si>
    <t>El control se tiene  tiene programado semestralmente.</t>
  </si>
  <si>
    <t>Se cuenta con las evidencias del control</t>
  </si>
  <si>
    <t>No se requirio el control en el primer trimestre</t>
  </si>
  <si>
    <t>SEI-2</t>
  </si>
  <si>
    <t>Incumplimiento de alguna de las normas legales, técnicas y de la entidad durante el ejercicio de auditoria</t>
  </si>
  <si>
    <t xml:space="preserve">1. Falta de competencias y destrezas de los auditores internos para la ejecución de auditorías.
2. No contar con la información suficiente y oportuna para la realización de la Auditoria.
3. Desconocimiento por parte del auditor de las normas vigentes aplicables al proceso auditado.
4. Pérdida de la información recopilada y de trabajo de la Oficina de Control Interno.
</t>
  </si>
  <si>
    <t xml:space="preserve">1. Informes deficientes que pueden conllevar a una errada toma de decisiones e insuficiente conocimiento sobre el estado del Sistema de Control Interno.
2. Susceptibilidad de los procesos auditados de incurrir en situaciones que generen sanciones fiscales, disciplinarias e inclusive penales.
3. Pérdida de imagen institucional y credibilidad del proceso de seguimiento y evaluación.
4. Afectaciones en la prestación del servicio a los usuarios del IGAC. </t>
  </si>
  <si>
    <r>
      <t xml:space="preserve">El jefe de la OCI realiza la revisión de los informes preliminares y finales presentados por los auditores como resultado de las auditorías internas de gestión, frente a los criterios establecidos durante el proceso de planeación de la auditoría. En caso de detectar un posible incumplimiento de alguno de los criterios, se procede a determinar la causa del no cumplimiento y a subsanar la omisión o el error.
</t>
    </r>
    <r>
      <rPr>
        <b/>
        <sz val="9"/>
        <rFont val="Arial"/>
        <family val="2"/>
      </rPr>
      <t xml:space="preserve">Evidencia: </t>
    </r>
    <r>
      <rPr>
        <sz val="9"/>
        <rFont val="Arial"/>
        <family val="2"/>
      </rPr>
      <t xml:space="preserve"> Informes preliminares y finales presentados por correo electrónico al Jefe de la OCI y/o verificaciones realizadas al informe por parte del jefe de la OCI.</t>
    </r>
  </si>
  <si>
    <t>Informes preliminares y finales presentados por correo electrónico al Jefe de la OCI y/o verificaciones realizadas al informe por parte del jefe de la OCI.</t>
  </si>
  <si>
    <t>Se hizo la revisión de los informes de auditorías de seguimiento realizados durante el periodo (Auditoria de seguimiento D.T Magdalena y Seguimiento Gestión de Talento Humao)</t>
  </si>
  <si>
    <t>Se evidencia adecuado control con el envío y la revisión de los informes de auditorías de seguimiento realizados durante el periodo (Auditoria de seguimiento D.T Magdalena y Seguimiento Gestión de Talento Humano).</t>
  </si>
  <si>
    <r>
      <t xml:space="preserve">Cada auditor de la Oficina de Control Interno (OCI) verifica mensualmente que la información como resultado de las auditorías (informes, evidencias de verificación, etc.) se incluya en las carpetas compartidas de la oficina en Drive para su permanente consulta y reporta a través de correo electrónico al Jefe de la OCI el cargue de esta información. En caso de detectar novedades en la información que se subió a la carpeta, se establece comunicación con el auditor encargado para que se corrija o cargue la información faltante.
</t>
    </r>
    <r>
      <rPr>
        <b/>
        <sz val="9"/>
        <rFont val="Arial"/>
        <family val="2"/>
      </rPr>
      <t xml:space="preserve">
Evidencia:</t>
    </r>
    <r>
      <rPr>
        <sz val="9"/>
        <rFont val="Arial"/>
        <family val="2"/>
      </rPr>
      <t xml:space="preserve"> Correo electrónico de verificación por parte del responsable de la Oficina de Control Interno al Jefe de la OCI</t>
    </r>
  </si>
  <si>
    <t>Auditor responsable en la Oficina de Control Interno (OCI)</t>
  </si>
  <si>
    <t>Correo electrónico de verificación por parte del responsable de la Oficina de Control Interno al Jefe de la OCI</t>
  </si>
  <si>
    <t>Se hace seguimiento mensual al cumplimiento de las actividades del Progrma Anual de Audtorias y se revisan las carpetas compartidas de la OCI en drive con los informes cargados</t>
  </si>
  <si>
    <t>Se evidencia el control con el seguimiento al cumplimiento de actividades  y envío por correo electrónico al jefe de la oficina.</t>
  </si>
  <si>
    <t>No se tiene programado control durante el trimestre, el cual es semestral.</t>
  </si>
  <si>
    <t xml:space="preserve">Se evidencia que fueron enviados los informes </t>
  </si>
  <si>
    <t>Se encuentrasn las evidencias correspondientes</t>
  </si>
  <si>
    <t>No se requirio realizar control en el periodo</t>
  </si>
  <si>
    <t>SEI-3</t>
  </si>
  <si>
    <t>Desarrollo de ejercicios auditores con resultados subjetivos y/o parciales</t>
  </si>
  <si>
    <t>1. Falta de apropiación e interiorización del Estatuto de Auditoría Interna y Código de ética del auditor.
2. Debilidad en las competencias de los auditores e insuficiente capacitación.</t>
  </si>
  <si>
    <t xml:space="preserve">1. Susceptibilidad de los procesos auditados de incurrir en situaciones que generen sanciones fiscales, disciplinarias e inclusive penales.
2. Informes deficientes que pueden conllevar a una errada toma de decisiones e insuficiente conocimiento sobre el estado del Sistema de Control Interno.
3. Pérdida de imagen institucional y credibilidad del proceso de seguimiento y evaluación. </t>
  </si>
  <si>
    <t>No se tiene programdo el control durante el trimestre, éste es semestral.</t>
  </si>
  <si>
    <t>SEI-4</t>
  </si>
  <si>
    <t>Omisión y/o encubrimiento deliberado durante la revisión y verificación 
de situaciones irregulares conocidas y/o encontradas en el proceso auditor, para favorecimiento propio o de terceros</t>
  </si>
  <si>
    <t xml:space="preserve">1. Intereses particulares
2. Falta de apropiación e interiorización del Estatuto de Auditoría Interna y Código de ética del auditor.
3. Conflictos de interés presentados durante el proceso de auditoría.
4. Presión de niveles jerárquicos superiores para omitir la revisión o la verificación.
</t>
  </si>
  <si>
    <t xml:space="preserve">1. Detrimento patrimonial de la entidad
2. Incurrir en situaciones que generen sanciones fiscales, disciplinarias e inclusive penales.
3. Pérdida de imagen institucional y credibilidad del proceso de seguimiento y evaluación. </t>
  </si>
  <si>
    <r>
      <t xml:space="preserve">El Jefe de la OCI realiza la verificación de los hallazgos contenidos en el informe preliminar e informe final, con el fin de detectar situaciones de omisiones deliberadas por parte de los auditores. En caso de detectar una posible omisión deliberada se procede a confirmar su existencia y solicitar la investigación disciplinaria correspondiente para el auditor. 
</t>
    </r>
    <r>
      <rPr>
        <b/>
        <sz val="9"/>
        <rFont val="Arial"/>
        <family val="2"/>
      </rPr>
      <t xml:space="preserve">Evidencia: </t>
    </r>
    <r>
      <rPr>
        <sz val="9"/>
        <rFont val="Arial"/>
        <family val="2"/>
      </rPr>
      <t>Informes de auditoria revisados y objetados.</t>
    </r>
  </si>
  <si>
    <t>Informes de auditoria revisados y objetados.</t>
  </si>
  <si>
    <t>Se hace la revisión de los informes presentados durante el trimestre</t>
  </si>
  <si>
    <t xml:space="preserve">Se constata el debido control con la revisión de los informes, seguimiento y revisión  de las Auditorías de Gestión del Talento Humano y la Territorial Magdalena, realizados durante el trimestre. </t>
  </si>
  <si>
    <t xml:space="preserve">Se cuenta con las evidencias </t>
  </si>
  <si>
    <t>Servicio al Ciudadano y Participación</t>
  </si>
  <si>
    <t>Servicio al Ciudadano Fortalecido</t>
  </si>
  <si>
    <t>Garantizar una atención eficiente y oportuna a los ciudadanos y partes interesadas</t>
  </si>
  <si>
    <t>Mejoramiento en la prestación del servicio a la ciudadania</t>
  </si>
  <si>
    <t>Servicio al ciudadano</t>
  </si>
  <si>
    <t>Elaborar estrategia de servicio al ciudadano e implementarla.</t>
  </si>
  <si>
    <t>Estrategia de Servicio y segumiento del mismo</t>
  </si>
  <si>
    <t xml:space="preserve">GIT Servicio al ciudadano </t>
  </si>
  <si>
    <t>Porcentaje de avance en la implementación de la estrategia  de servicio al ciudadano.</t>
  </si>
  <si>
    <t>La actividad está programada para el siguiente trimestre</t>
  </si>
  <si>
    <t>Llevar a cabo dos ferias de Servicio al ciudadano.</t>
  </si>
  <si>
    <t>Asistencia, imágenes, pieza de las ferias</t>
  </si>
  <si>
    <t>Aunque la actividad esta para desarrollarse en el segundo y cuarto trimestre el GIT de Servicio al ciudadano ha desarrollado diferentes reuniones internas para realizar la planeación de estas ferias al ciudadano programadas</t>
  </si>
  <si>
    <t>Implementar mecanismo de medición en el canal telefónico y a partir de los resultados, tomar decisiones en el servicio.</t>
  </si>
  <si>
    <t xml:space="preserve">Documento de seguimiento </t>
  </si>
  <si>
    <t>Desde el GIT de Servicio al Ciudadano se ha implementado un mecanismo de seguimiento al canal telefónico y se ha entregado informes.</t>
  </si>
  <si>
    <t xml:space="preserve">Se observa que desde el GIT de Servicio al Ciudadano se ha implementado un mecanismo de seguimiento al canal telefónico </t>
  </si>
  <si>
    <t xml:space="preserve">Se evidencia con  mecanismo de seguimiento al canal telefónico </t>
  </si>
  <si>
    <t>Realizar documento Diagnóstico de la funcionalidad de los asignadores de turno en las direcciones territoriales y sede central a fin de establecer las necesidades y  solución para la operación del sistema.</t>
  </si>
  <si>
    <t>Documento Diagnostico</t>
  </si>
  <si>
    <t>Construcción ficha tecnica para realizar ejercicio de cliente incógnito telefónico y aplicarla en el IGAC</t>
  </si>
  <si>
    <t>Ficha tecnica para realizar ejercicio de cliente incógnito telefónico</t>
  </si>
  <si>
    <t>Se estableció la ficha técnica para realizar ejercicio de cliente incógnito telefónico y así poder ser aplicada en el IGAC</t>
  </si>
  <si>
    <t xml:space="preserve">Se observa que se estableció la ficha técnica para realizar ejercicio de cliente incógnito telefónico </t>
  </si>
  <si>
    <t xml:space="preserve">se evidencia mediante ficha técnica de marzo para realizar ejercicio de cliente incógnito telefónico </t>
  </si>
  <si>
    <t xml:space="preserve">Realizar Caracterización de grupos de valor y/o grupos de interes. </t>
  </si>
  <si>
    <t>Caracterización de grupos de valor y/o grupos de interes.</t>
  </si>
  <si>
    <t>La actividad está programada para el cuarto trimestre, pero el GIT de Servicio al Ciudadano ha empezado a realizar reuniones y generar propuestas para la caracterización del año 2021</t>
  </si>
  <si>
    <t xml:space="preserve">Habilidades de servidores publicos fortalecidos en la atención de grupos de valor y/o Interes </t>
  </si>
  <si>
    <t>Realizar el 4to encuentro nacional de servicio al ciudadano del IGAC</t>
  </si>
  <si>
    <t>Asistencia, imágenes, pieza del encuentro</t>
  </si>
  <si>
    <t>Número de cursos y/o talleres fomentados para la participación de los servidores</t>
  </si>
  <si>
    <t>Aunque la actividad esta para desarrollarse en el tercer trimestre el GIT de Servicio al ciudadano ha desarrollado diferentes reuniones internas para realizar la planeación del 4° Encuentro nacional de servicio al ciudadano del IGAC</t>
  </si>
  <si>
    <t>Promover la participación de los Servidores Públicos en los talleres y cursos virtuales de lenguaje claro, ofrecidos por el Programa Nacional de Servicio al Ciudadano del DNP.</t>
  </si>
  <si>
    <t>Correos, reuniones, participaciones a los cursos y/o talleres</t>
  </si>
  <si>
    <t>EL GIT de Servicio al Ciudadano promovio la participación del curso de lenguaje claro.</t>
  </si>
  <si>
    <t>Se observa que eL GIT de Servicio al Ciudadano promovió la participación del curso de lenguaje claro.</t>
  </si>
  <si>
    <t>Se evidencia mediante "INFORME DE ACTIVIDADES DESARROLLADAS DURANTE EL PERIODO COMPRENDIDO ENTRE EL 18 AL 31 DE ENERO DE 2021_1"_x000D_
A</t>
  </si>
  <si>
    <t>Fomentar la cultura de servicio al ciudadano en los servidores publicos mediante la construcción de piezas y/o contenidos relacionados con: Servicio al Ciudadano, Participación Ciudadana, rendición de cuentas, Atención en los canales presencial, virtual y telefónico, grupos de valor y/o interes con  enfoque diferencial responsabilidades en las respuestas de PQRDS , sanciones disciplinaria y judiciales, entre otros.</t>
  </si>
  <si>
    <t>Correos electronicos solicitando las piezas publicitarias, las piezas publicitarias</t>
  </si>
  <si>
    <t xml:space="preserve">Crear herramienta de consulta que permita unificar la información que se entrega a la ciudadanía, a través de los diferentes canales de atención, con reflexiones sobre el servicio, preguntas frecuentes, Resoluciones, productos y servicios, entre otros, para que esté disponible a los servidores públicos. </t>
  </si>
  <si>
    <t>Herramienta de consulta</t>
  </si>
  <si>
    <t>Publicar y difundir en la pagina web e igacnet la Caracterización de grupos de valor y/o grupos de interés</t>
  </si>
  <si>
    <t>Link Caracterización de grupos de valor y/o grupos de interes.</t>
  </si>
  <si>
    <t>La actividad está programada para el cuarto trimestre.</t>
  </si>
  <si>
    <t xml:space="preserve">Trámites y OPAS </t>
  </si>
  <si>
    <t>Mantener actualizado los tramites y OPAS de cara al ciudadano en el Sistema Unico de Trámites SUIT</t>
  </si>
  <si>
    <t>Archivo con las OPAS</t>
  </si>
  <si>
    <t>Porcentaje de avance implementado del Plan de participación ciudadana.</t>
  </si>
  <si>
    <t>El GIT de Servicio al Ciudadano y la OAP han mantenido actualizado los tramites y OPAS de cara al ciudadano en el Sistema Único de Trámites SUIT durante este trimestre.</t>
  </si>
  <si>
    <t xml:space="preserve">Se valida que el GIT de Servicio al Ciudadano  mantiene actualizados los formatos integrados de los trámites y OPAS de cara al ciudadano en el Sistema Único de Trámites SUIT </t>
  </si>
  <si>
    <t xml:space="preserve">Se evidencia actualizados los formatos integrados de los trámites y OPAS, en el Sistema Único de Trámites SUIT </t>
  </si>
  <si>
    <t>PQRSD atendidas dentro del término de ley</t>
  </si>
  <si>
    <t>Realizar seguimiento al indicador de oportunidad de respuesta a las PQRDS en Sede Central y Direcciones Territoriales.</t>
  </si>
  <si>
    <t>Seguimiento a las PQRS</t>
  </si>
  <si>
    <t>(Nùmero) Porcentaje de PQRD atendidas con oportunidad</t>
  </si>
  <si>
    <t>Durante el primer trimestre del año el GIT de servicio al Ciudadano ha realizado reportes mensuales del estado y/o respuesta a PQRDS.</t>
  </si>
  <si>
    <t>Se observa que el GIT de servicio al Ciudadano ha realizado reportes mensuales del estado y/o respuesta a PQRDS.</t>
  </si>
  <si>
    <t>Se evidencia con relación de peticiones virtuales de febrero de 2020 y correo electrónico del 8 de enero de 2021 en la cual se realiza seguimiento a las PQRDS de la Dirección territorial de Boyacá.</t>
  </si>
  <si>
    <t>Realizar reporte mensual del estado y/o respuesta a  PQRDS para entregar a Dirección General  o cualquier otra instancia que lo necesite</t>
  </si>
  <si>
    <t>Informe del reporte mensual</t>
  </si>
  <si>
    <t>Durante el primer trimestre del año el GIT de servicio al Ciudadano ha realizado reporte mensual del estado y/o respuesta a PQRDS para entregar a Dirección General.</t>
  </si>
  <si>
    <t>Se observa que el GIT de servicio al Ciudadano ha realizado reporte mensual del estado y/o respuesta a PQRDS para entregar a Dirección General.</t>
  </si>
  <si>
    <t xml:space="preserve">Se evidencia con correo electrónico del 19 de marzo de 2020, mediante el cual se realia seguimiento a las PQRDS  de la Dirección territorial de Boyacá. </t>
  </si>
  <si>
    <t>Participación ciudadana y rendición de cuentas</t>
  </si>
  <si>
    <t>Garantizar la rendición de cuentas permanente para la ciudadanía</t>
  </si>
  <si>
    <t xml:space="preserve">Identificar los espacios de participación ciudadana y rendición de cuentas </t>
  </si>
  <si>
    <t>Matriz de participación y Rendición de cuentas permanentes</t>
  </si>
  <si>
    <t xml:space="preserve">Se realizó la identificación de los espacios de participación ciudadana y rendición de cuentas </t>
  </si>
  <si>
    <t xml:space="preserve">Se observa que se realizó la identificación de los espacios de participación ciudadana y rendición de cuentas </t>
  </si>
  <si>
    <t xml:space="preserve">Se evidencia con preserntación en power point de "CONFORMACIÓN EQUIPO LÍDER _x000D_
PARTICIPACIÓN CIUDADANA"_x000D_
Y RENDICIÓN DE CUENTAS_x000D_
</t>
  </si>
  <si>
    <t xml:space="preserve">Publicar a consulta ciudadana el cronograma de participación ciudadana y rendición de cuentas </t>
  </si>
  <si>
    <t>Publicación en la Pagina WEB del IGAC</t>
  </si>
  <si>
    <t xml:space="preserve">Realizar 3 informes del avance  del cronograma de participación ciudadana y rendición de cuentas del IGAC </t>
  </si>
  <si>
    <t>Informes sobre el avance del cronograma</t>
  </si>
  <si>
    <t xml:space="preserve">Publicar  en pagina web 3 Informes de avance del cronograma del participación ciudadana y rendición de cuentas del IGAC </t>
  </si>
  <si>
    <t>Evidencia publicación en pagina WEB</t>
  </si>
  <si>
    <t>La actividad está programada para el tercer trimestre</t>
  </si>
  <si>
    <t xml:space="preserve">Se desarrollaron las actividades contempladas en el plan anticorrupción a cargo del proceso. </t>
  </si>
  <si>
    <t>Se observa que se desarrollaron las actividades contempladas en el plan anticorrupción a cargo del proceso</t>
  </si>
  <si>
    <t>Se evidencia con reporte correo del 14 de abril de 2021, meidante el cua envían el Seguimiento al Plan anticorrupción y de atención al ciudadano - 1er trimestre 2021</t>
  </si>
  <si>
    <t>SCP-1</t>
  </si>
  <si>
    <t>Inoportuna atención a las peticiones, quejas, reclamos, denuncias y sugerencias, solicitados por los ciudadanos y grupos de interés en los diferentes canales de atención</t>
  </si>
  <si>
    <t>1. Deficiencia en la atención prestada a los ciudadanos o grupos de interes
2. No contar con recursos tecnológicos para hacer seguimiento y agilizar las peticiones presentadas por los ciudadanos
3. Falta de conocimiento del personal de la normatividad vigente en derechos de petición</t>
  </si>
  <si>
    <t>1. Acciones de tutelas
2. Imposibilidad del seguimiento en tiempo real
3. Reprocesos y demora en las en la atención</t>
  </si>
  <si>
    <r>
      <t xml:space="preserve">El responsable en el GIT de Servicio al Ciudadano realiza seguimiento mensual al estado de PQRSD registradas en el sistema de gestión documental CORDIS a cargo de la Sede Central o de las Direcciones Territoriales, identificando las que presentan retrasos de vigencias anteriores con el fin de que sean atendidas y se dé respuesta por parte de la entidad. En caso de encontrar PQRSD con atrasos superiores a la vigencia anterior se generan acciones correctivas por parte del responsable a cargo de las PQRSD (Área en Sede Central o Dirección Territorial) para solventar la situación. 
</t>
    </r>
    <r>
      <rPr>
        <b/>
        <sz val="9"/>
        <rFont val="Arial"/>
        <family val="2"/>
      </rPr>
      <t>Evidencia:</t>
    </r>
    <r>
      <rPr>
        <sz val="9"/>
        <rFont val="Arial"/>
        <family val="2"/>
      </rPr>
      <t xml:space="preserve"> Correo electrónico de seguimiento desde el GIT de Servicio al Ciudadano</t>
    </r>
  </si>
  <si>
    <t>Responsable en el GIT de Servicio al Ciudadano</t>
  </si>
  <si>
    <t>Correo electrónico de seguimiento desde el GIT de Servicio al Ciudadano</t>
  </si>
  <si>
    <t xml:space="preserve">El GIT de Servicio al ciudadano realizó el seguimiento mensual al estado de PQRSD </t>
  </si>
  <si>
    <t xml:space="preserve">Se evidencia con seguimiento del trimestre a las PQRDS, correo electrónico del 8 de enero de 2021 CONSOLIDADO DE PQRDSF FECHA DE CORTE 31 DIC 2020, dirección territorial de Casanare. De la misma manera se evidencia seguimiento realizado a las direcciones territoriales de Cesar, Guajira._x000D_
</t>
  </si>
  <si>
    <t xml:space="preserve">Se observa realiza seguimiento mensual al estado de PQRSD por parte del GIT Servicio al ciudadano </t>
  </si>
  <si>
    <t>SCP-2</t>
  </si>
  <si>
    <t>Posibilidad de recibir o solicitar
cualquier dádiva o beneficio a nombre propio o para
terceros, durante la prestación del servicio o la atención al ciudadano</t>
  </si>
  <si>
    <t>1. Falta de apropiación de los valores institucionales.
2. Falta de controles en el proceso
3. Incumplimiento de los puntos de control establecidos dentro de los procedimientos
4. Falta de sensibilización a los funcionarios
5. Actos intencionales de personal al interior de la entidad para saltar los controles de los procedimientos.
6. Tráfico de influencias y/o amiguismos</t>
  </si>
  <si>
    <t>1. Afectaciones en la magen institucional y credibilidad del proceso de Servicio al Ciudadano y participación</t>
  </si>
  <si>
    <r>
      <t xml:space="preserve">El responsable asignado en el GIT de Servicio al Ciudadano realiza verificación trimestral de las encuestas respondidas por los usuarios posterior a la prestación del servicio en los diferentes canales de atención, con el fin de identificar posibles prácticas en las cuales se vea involucrada la entrega de dádivas o beneficios a nombre propio de funcionarios o para terceros. En caso de encontrar que se presentó esta situación, se remite al órgano competente en el IGAC para la investigación disciplinaria o las medidas correspondientes de acuerdo con el tipo de vinculación. 
</t>
    </r>
    <r>
      <rPr>
        <b/>
        <sz val="9"/>
        <rFont val="Arial"/>
        <family val="2"/>
      </rPr>
      <t xml:space="preserve">
Evidencia:</t>
    </r>
    <r>
      <rPr>
        <sz val="9"/>
        <rFont val="Arial"/>
        <family val="2"/>
      </rPr>
      <t xml:space="preserve"> Reporte de las encuestas respondidas por los usuarios y/o correo electrónico con el seguimiento realizado al Coordinador GIT Servicio al Ciudadano.</t>
    </r>
  </si>
  <si>
    <t>Responsable asignado en el GIT de Servicio al Ciudadano</t>
  </si>
  <si>
    <t>Reporte de las encuestas respondidas por los usuarios y/o correo electrónico con el seguimiento realizado al Coordinador GIT Servicio al Ciudadano.</t>
  </si>
  <si>
    <t>Durante el primer trimestre se ha realizado las encuestas en diferentes canaes de atención</t>
  </si>
  <si>
    <t xml:space="preserve">Se observa que la evidencia nocorresponde con el entregable. NOTA:  La evidencia colgada es una encuesta sin diligenciar. </t>
  </si>
  <si>
    <t>Se observa que desde el GIT Servicio al ciudadano se realizan encuestas en diferentes canaes de atención</t>
  </si>
  <si>
    <t>De acuerdo con el archivo pruebas practicadas para el primer trimestre se han realizado 55 pruebas tanto a las diferentes territoriales como a la sede central, atendiendo los términos fijados en la ley.</t>
  </si>
  <si>
    <t>De acuerdo con los soportes entregados se observan correos de seguimiento a los procesos en curso de las direcciones territoriales : Cundinamarca, Norte de Santander, Risaralda, Cauca, Tolima, los cuales fueron enviados en los meses de febrero y marzo.</t>
  </si>
  <si>
    <t>La actividad de seguimiento a los temas de Cooperación Internacional del IGAC, son evidenciados con las matrices de seguimiento de los procesos a cargo, así como los correos de envío.</t>
  </si>
  <si>
    <t>Se verifica en documento Excel el programa de auditoria internas al SGI.</t>
  </si>
  <si>
    <t>En el mes de marzo se realizó reunión de seguimiento a los procesos disciplinarios en donde se verificó el cumplimiento de los parámetros normativos establecidos para el adelantamiento de la acción disciplinaria</t>
  </si>
  <si>
    <t xml:space="preserve">Se generaron las alertas mensuales a través de correo electrónico para el reporte de avance de los indicadores del PND </t>
  </si>
  <si>
    <t xml:space="preserve">Se observa que desde la Oficina Asesora de Planeación (OAP) se realiza seguimiento al cumplimiento de presupuesto de inversión mediante las alertas mensuales a través de correo electrónico para el reporte de avance de los indicadores del PND </t>
  </si>
  <si>
    <t>Se evidencia el control con los pantallazos aportados por el proceso, en la realización y control de formulación de los nueve proyectos de inversión.</t>
  </si>
  <si>
    <r>
      <t xml:space="preserve">El responsable asignado en la Oficina Asesora de Planeación (OAP) revisa anualmente la articulación del marco estratégico del IGAC frente a los planes, metas y proyectos de inversión vigentes,
comunicando esta información por cualquiera de los medios internos establecidos por la entidad a las áreas u oficinas responsables de proyectos, para su identificación y apropiación.  En caso de que se presenten novedades en el envío de estas comulaciones, se utilizaran medios alternativos para dar a conocer la articulación del marco estratégico. 
</t>
    </r>
    <r>
      <rPr>
        <b/>
        <sz val="9"/>
        <rFont val="Arial"/>
        <family val="2"/>
      </rPr>
      <t xml:space="preserve">
Evidencia:</t>
    </r>
    <r>
      <rPr>
        <sz val="9"/>
        <rFont val="Arial"/>
        <family val="2"/>
      </rPr>
      <t xml:space="preserve"> Comunicaciones, piezas gráficas, publicaciones realizadas y/o registros de asistencia; y Registro de los medios alternativos utilizados (si aplica).</t>
    </r>
  </si>
  <si>
    <t xml:space="preserve">Se notica a las áreas a través de correo electrónico para el cargue en SINERGIA, previa revisión de lo reportado por la OAP </t>
  </si>
  <si>
    <t>Se evidencia el debido control con la realización de actualización de la matriz ambiental.</t>
  </si>
  <si>
    <r>
      <t xml:space="preserve">El Subdirector de Agrología realiza seguimiento trimestral al reporte y análisis de las metas e indicadores en los Comités de Coordinación, con el fin de verificar el cumplimiento en la generación de los productos programados por el proceso de Gestión Agrológica. En caso de que se detecten desviaciones se analizan las causas y se determinan las acciones que deben adelantar los responsables.
</t>
    </r>
    <r>
      <rPr>
        <b/>
        <sz val="9"/>
        <rFont val="Arial"/>
        <family val="2"/>
      </rPr>
      <t>Evidencia:</t>
    </r>
    <r>
      <rPr>
        <sz val="9"/>
        <rFont val="Arial"/>
        <family val="2"/>
      </rPr>
      <t xml:space="preserve"> Reporte del seguimiento de metas e indicadores y acciones evidenciados en el acta del Comité de Coordinación y registro de asistencia.</t>
    </r>
  </si>
  <si>
    <t>Se realizó el seguimiento al cumplimiento de la documentación del SGI por medio de la aplicación de una lista de chequeo para la determinación de carbono orgánico por el método del walkley black en el mes de febrero y se desarrolló la actualización de información documentada en el listado maestro de documentos SGI para el proceso de Gestión Agrológica.</t>
  </si>
  <si>
    <t>Se realizó la verificación del cumplimiento de los lineamientos de atención de la solicitudes acorde con el orden de pago de las mismas a fin de comprobar que se mantiene la imparcialidad en las actividades de laboratorio, el seguimiento se hizo para los meses de enero, febrero y marzo del 2021.</t>
  </si>
  <si>
    <r>
      <t xml:space="preserve">El Profesional de calidad en el LNS evalúa trimestralmente las cartas control de los procesos en curso, con el fin de garantizar el control de los procedimientos analíticos. En caso de encontrar comportamientos anormales o atípicos, se realiza el análisis de causa y se determinan las acciones que se deben llevar a cabo para identificar la falla y corregirla posteriormente. 
</t>
    </r>
    <r>
      <rPr>
        <b/>
        <sz val="9"/>
        <rFont val="Arial"/>
        <family val="2"/>
      </rPr>
      <t>Evidencia:</t>
    </r>
    <r>
      <rPr>
        <sz val="9"/>
        <rFont val="Arial"/>
        <family val="2"/>
      </rPr>
      <t xml:space="preserve"> Formato de Evaluación de las cartas control </t>
    </r>
  </si>
  <si>
    <t>Se realizó la evaluación trimestral para las cartas control de:  pc Cal 728, azufre disponible Cal 728, boro disponible Cal 728, hierro disponible Cal 728. manganeso disponible Cal 728, cobre disponible Cal 728, zinc disponible Cal 728, pc Cal 729, pH Cal 729, carbono orgánico Cal 729, acidez intercambiable Cal 729, fosforo disponible Cal 729, textura (arcilla) Cal 729, capacidad de intercambio catiónico Cal 729, sodio intercambiable Cal 729, calcio intercambiable Cal 729, magnesio intercambiable Cal 729 y potasio intercambiable Cal 729.</t>
  </si>
  <si>
    <t>Para el primer trimestre no se realizó el préstamo de equipos, teniendo en cuenta que debido a la pandemia COVID 19 se limitó el trabajo  presencial en el instituto.</t>
  </si>
  <si>
    <t>Se realizó el seguimiento al control de acceso de los usuarios con roles asignados para el SIGA y NETTAP, con el fin de verificar que solo ingresan personas autorizadas. Además se hizo seguimiento a las solicitudes realizadas por los usuarios por medio de incidencia para los meses de enero, febrero y marzo.</t>
  </si>
  <si>
    <r>
      <t xml:space="preserve">En cada proyecto, el responsable de la validación de los productos finales dentro del GIT de Producción Cartográfica, realiza el seguimiento y control a los elementos de calidad establecidos en las especificaciones técnicas vigentes, mediante muestreo y verificación del cumplimiento de las mismas en los productos finales establecidos. En caso de presentarse no conformidades se genera un reporte para definir los tipos de ajuste a realizar si los hay, realizando la respectiva devolución hasta que cumpla con los parámetros de calidad. 
</t>
    </r>
    <r>
      <rPr>
        <b/>
        <sz val="9"/>
        <rFont val="Arial"/>
        <family val="2"/>
      </rPr>
      <t>Evidencia:</t>
    </r>
    <r>
      <rPr>
        <sz val="9"/>
        <rFont val="Arial"/>
        <family val="2"/>
      </rPr>
      <t xml:space="preserve"> Informe de aprobación o rechazo del producto cartográfico</t>
    </r>
  </si>
  <si>
    <t>El responsable de la validación de los productos finales dentro del GIT de Producción Cartográfica</t>
  </si>
  <si>
    <t>Se observan los documentos respuesta sobre la revisión y validación de información cartográfica por parte del área responsable, donde se dio respuesta a los DTM de las zonas del contrato 24118/2020 donde se hace la descripción de la devolución por departamento por medio del memorando del 02/03/2021, de la misma manera la revisión del proyecto Meta Fuente de Oro realizado el día 10/03/2021, la validación de la base de datos La Plata de la plancha 344IIIC1 con un área de 1.557 ha, por otro lado se evidencia la revisión de los productos de Ortofotomosaicos, Modelos Digitales de Terreno de la cabecera municipal de La Virginia y Pereira Dosquebradas, con respuesta dada por medio de memorando del día 25/03/2021, así mismo se realiza la revisión de la base de datos diferentes planchas.</t>
  </si>
  <si>
    <t>Se llevaron a cabo reuniones de seguimiento al proceso durante el primer trimestre 2021.</t>
  </si>
  <si>
    <t>Responsable en GIT de Administración de la Información Geodésica, Cartográfica y Geográfica</t>
  </si>
  <si>
    <t>Durante el primer trimestre del año, no se presentaron solicitudes.</t>
  </si>
  <si>
    <t>El Director Territorial elabora el cronograma mensual de los trámites que serán atendidos durante el mes, dando prioridad a los más antiguos, realizando seguimiento semanal a su ejecución, sea él o a quien designe. Al final del mes se debe evaluar el cumplimiento del cronograma, identificar los trámites programados y no atendidos, así como las causales, y proponer las acciones respectivas con el fin de dar cumplimiento en el mes siguiente. En caso de identificar novedades en el cumplimiento se reprograman las actividades.
Evidencia: 
1. Direcciones Territoriales: Cronograma de trabajo, reporte del seguimiento semanal y relación de acciones (si aplica).</t>
  </si>
  <si>
    <t>La Subdirección junto con la Dirección General y el gerente de proyecto, realizan en conjunto el seguimiento a los cronogramas de ejecución de los procesos de actualización catastral, para verificar los avances de los proyectos e identificar cuellos de botella y se plantean las estrategias a que haya lugar. Los tableros de control de los 8 municipios de Boyacá y Arauquita están en construcción.</t>
  </si>
  <si>
    <t>No se aportan evidencias de los seguimientos a los procesos de actualización.</t>
  </si>
  <si>
    <t>Hasta ahora se da inicio a las actualizaciones catastrales</t>
  </si>
  <si>
    <t>Realizaron el seguimiento a la ejecución de los avalúos comerciales solicitados a la entidad</t>
  </si>
  <si>
    <t>No se recibieron solicitudes de asignación de permisos para consulta de información catastral</t>
  </si>
  <si>
    <t>De acuerdo con las evidencias suministradas el GIT Contractual ha respondido a las observaciones presentadas en la plataforma SECOP II a los siguientes procesos: SASI-02-2021, MC-448-2021, SASI-02-2021 -SC, SAMC -01-2021-SC  de los procesos de contratación de Sede Central y direcciones Territoriales dando cumplimiento al control establecido.</t>
  </si>
  <si>
    <t>De acuerdo con las evidencias suministradas el GIT Contractual realizó devolución de 7 procesos de contratación mediante correos electrónicos de fechas 26 de enero, 22 de febrero, 10 de marzo y 25 de marzo, con las observaciones correspondientes para los ajustes, dando así cumplimiento al control establecido.</t>
  </si>
  <si>
    <t>De acuerdo con las evidencias suministradas se observa que para los meses de enero, febrero y marzo se realizo el reporte de apertura y cierre a la empresa de seguridad.</t>
  </si>
  <si>
    <t>De acuerdo con las evidencias suministradas documento "Informe levantamiento inventario consumo" se observa que para los meses de enero, febrero y marzo se realizó el respectivo inventario.</t>
  </si>
  <si>
    <t>De acuerdo con las evidencias suministradas se presentan 10 formatos y registros de asistencia de inducción a contratistas de fechas: 08 de enero, 12 de enero, 03 de febrero, 18 de febrero, 05 de marzo, 08 de marzo, 10 de marzo y 15 de marzo.</t>
  </si>
  <si>
    <t>Se evidencian los contenidos de las solicitudes y  el cargue de los mismos realizados durante el trimestre, asegurando un debido control.</t>
  </si>
  <si>
    <r>
      <t xml:space="preserve">El responsable en el GIT de servicios administrativos verifica trimestralmente el Plan Anual de Adquisiciones del proceso, incluyendo los servicios esenciales (aseo, cafetería, vigilancia y seguros), con el fin de realizar el seguimiento a su cumplimiento. En caso de que se presenten variaciones o se requieran hacer modificaciones (si aplica), se revisa el Plan y se remite al proceso de Gestión Contractual para su aprobación y actualización. 
</t>
    </r>
    <r>
      <rPr>
        <b/>
        <sz val="9"/>
        <rFont val="Arial"/>
        <family val="2"/>
      </rPr>
      <t>Evidencia:</t>
    </r>
    <r>
      <rPr>
        <sz val="9"/>
        <rFont val="Arial"/>
        <family val="2"/>
      </rPr>
      <t xml:space="preserve"> Verificación trimestral del Plan Anual de Adquisiciones del proceso con los servicios esenciales  y/o correo que evidencie la solicitud de modificaciones al PAA (Si aplica). </t>
    </r>
  </si>
  <si>
    <t>Se realizó el seguimiento del el Plan Anual de Adquisiciones del proceso, incluyendo los servicios esenciales (aseo, cafetería, vigilancia y seguros),</t>
  </si>
  <si>
    <t>Desde el grupo de infraestructura recepción y gestiono las solicitudes de las Direcciones territoriales</t>
  </si>
  <si>
    <t xml:space="preserve">Se solicitó  el retirar  al usuario Cristian Castañeda y adicionar a Luis Alberto Moreno como mantener en los  proyectos de Gitlab: SNC - CICA.  Se anexa Tickets de la plataforma tecnológica  de TI asociados  a la solicitud._x000D_
</t>
  </si>
  <si>
    <t>(Programas códigos  fuente (digital) , Web Services propósito general)</t>
  </si>
  <si>
    <r>
      <t xml:space="preserve">El Jefe de la Oficina CIAF o el funcionario asignado, verifica mensualmente el cumplimiento de las actividades propuestas en el Plan de Acción Anual (PAA) y los cronogramas de los proyectos, analizando los informes entregados a través de correo electrónico por cada Coordinador de GIT. En caso de encontrar algún retraso, o posible retraso, se toman las decisiones y reprogramaciones necesarias para cumplir las metas anuales.
</t>
    </r>
    <r>
      <rPr>
        <b/>
        <sz val="9"/>
        <rFont val="Arial"/>
        <family val="2"/>
      </rPr>
      <t>Evidencia:</t>
    </r>
    <r>
      <rPr>
        <sz val="9"/>
        <rFont val="Arial"/>
        <family val="2"/>
      </rPr>
      <t xml:space="preserve"> Informe mensual consolidado de seguimiento al Plan de Acción Anual (PAA) y/o correos electrónicos de entrega de informes</t>
    </r>
  </si>
  <si>
    <t>Informe mensual consolidado de seguimiento al Plan de Acción Anual (PAA) y/o correos electrónicos de entrega de informes</t>
  </si>
  <si>
    <t>Se evidencia seguimiento a la estructura de las TRD de los diferentes Grupos Internos de Trabajo de proceso de gestión del conocimiento, investigación e innovación.</t>
  </si>
  <si>
    <t>Se evidencia la solicitud a través de la herramienta GLPI, para brindar permisos de acceso y control a las carpetas compartidas de Aplicaciones en Tecnologías de la Información Geográfica -TIG.</t>
  </si>
  <si>
    <t>Se evidencias actas de seguimiento a procesos de I+D+I y de TIG</t>
  </si>
  <si>
    <r>
      <t xml:space="preserve">Anualmente los Coordinadores de los GIT de Tecnologías de la Información Geográfica (TIG), Investigación, Desarrollo e Innovación (I+D+I) y Apropiación y Transferencia del Conocimiento en Ciencia, Tecnología e Innovación Geoespacial (CTEIG), revisan la necesidad de actualizar software obsoleto requerido para su operación, a través de listado de verificación. En caso de encontrar un software obsoleto, cada Coordinador del GIT solicita la destinación de los recursos y presenta el requerimiento a la Oficina de Informática y Telecomunicaciones (OIT) para que realicen la adquisición de las licencias.
</t>
    </r>
    <r>
      <rPr>
        <b/>
        <sz val="9"/>
        <rFont val="Arial"/>
        <family val="2"/>
      </rPr>
      <t>Evidencia:</t>
    </r>
    <r>
      <rPr>
        <sz val="9"/>
        <rFont val="Arial"/>
        <family val="2"/>
      </rPr>
      <t xml:space="preserve"> Correo electrónico o comunicación solicitando la adquisición de la nueva versión del software y/o el estado del software para la operación</t>
    </r>
  </si>
  <si>
    <t>Correo electrónico o comunicación solicitando la adquisición de la nueva versión del software y/o el estado del software para la operación</t>
  </si>
  <si>
    <t>Se evidencia solicitud a la Oficina de Informática y Telecomunicaciones para instalar el software del programa de Microsoft Project para la operación de los proyectos de TIG.</t>
  </si>
  <si>
    <t xml:space="preserve">Líder de Base de Datos </t>
  </si>
  <si>
    <t>Se cumple la implementación del control, evidenciándose en informe mensual, reportes, seguimiento al plan anticorrupción</t>
  </si>
  <si>
    <t>Responsable en el GIT de Gestión de Talento Humano      
Líder de Previsión de Recursos Humanos</t>
  </si>
  <si>
    <t>Se comprueba implementación de control con Informe mensual</t>
  </si>
  <si>
    <t>Responsable en el GIT de Gestión de Talento Humano                                           
Líder de Plan Institucional de Capacitación</t>
  </si>
  <si>
    <t>De acuerdo con las evidencias suministradas y el documento "Informe Plan Institucional de Capacitación" de los meses de enero, febrero, marzo y las respectivas evidencias que los soportan se observa el avance de las diferentes actividades y temáticas contemplados en el plan.</t>
  </si>
  <si>
    <t>Durante el primer trimestre se realizaron dos solicitudes mediante correo electrónico</t>
  </si>
  <si>
    <t>No se recibió solicitud, por lo que no se presentó el servicio</t>
  </si>
  <si>
    <t>Durante el primer trimestre se realizaron visitas técnicas a las Unidades Administrativas de la Sede Central</t>
  </si>
  <si>
    <t xml:space="preserve">Se evidencia con control de acompañamiento técnico realizado a las áreas del Instituto. </t>
  </si>
  <si>
    <t>Visitas técnicas realizadas a:  Oficina de Control Interno y Dirección general</t>
  </si>
  <si>
    <t>Se valida con formato firmado el 10 de febrero de 2021</t>
  </si>
  <si>
    <t>El responsable dentro del GIT de Gestión Documental realiza seguimiento a la actualización y verificación del inventario documental del archivo central, con el fin de controlar la documentación que reposa en el Archivo Central. En caso de evidenciar que no se ha llevado a cabo la actualización del inventario documental, el Coordinador del GIT de Gestión Documental tomará las acciones pertinentes para efectuar dicha actualización.
Archivo: Inventario documental actualizado</t>
  </si>
  <si>
    <t>Durante el primer trimestre se realizó el seguimiento a la actualización y verificación del inventario documental del archivo central, con el fin de controlar la documentación que reposa en el Archivo Central</t>
  </si>
  <si>
    <t>El GIT de Presupuesto realizó seguimiento mensual del control planteado</t>
  </si>
  <si>
    <r>
      <t xml:space="preserve">El Coordinador del GIT de Tesorería en la Sede Central y los pagadores en las Direcciones Territoriales, cotejan el listado de movimiento de bancos (Orden de consignación y notas crédito) con los informes de ventas generados por el centro de información y con la información de cartera del GIT Contabilidad, con el fin de identificar el tercero y depurar los documentos de recaudo por clasificar. En caso de no poder identificar las partidas bancarias, el GIT Tesorería remite el movimiento de bancos a las diferentes dependencias del IGAC encargadas de prestar servicios con el fin de depurar el documento de recaudo respectivo. 
</t>
    </r>
    <r>
      <rPr>
        <b/>
        <sz val="9"/>
        <rFont val="Arial"/>
        <family val="2"/>
      </rPr>
      <t>Evidencia:</t>
    </r>
    <r>
      <rPr>
        <sz val="9"/>
        <rFont val="Arial"/>
        <family val="2"/>
      </rPr>
      <t xml:space="preserve"> Listado de movimiento de bancos, informes de ventas, informe de cartera por edades y comunicaciones electrónicas. </t>
    </r>
  </si>
  <si>
    <t xml:space="preserve">Se evidencias los documentos soportes de los registros presupuestales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</si>
</sst>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1" formatCode="_-* #,##0_-;\-* #,##0_-;_-* &quot;-&quot;_-;_-@_-"/>
    <numFmt numFmtId="164" formatCode="#,##0_ ;\-#,##0\ "/>
  </numFmts>
  <fonts count="8" x14ac:knownFonts="1">
    <font>
      <sz val="11"/>
      <color theme="1"/>
      <name val="Calibri"/>
      <family val="2"/>
      <scheme val="minor"/>
    </font>
    <font>
      <sz val="11"/>
      <color theme="1"/>
      <name val="Calibri"/>
      <family val="2"/>
      <scheme val="minor"/>
    </font>
    <font>
      <sz val="11"/>
      <color theme="0"/>
      <name val="Calibri"/>
      <family val="2"/>
      <scheme val="minor"/>
    </font>
    <font>
      <sz val="11"/>
      <name val="Calibri"/>
      <family val="2"/>
      <scheme val="minor"/>
    </font>
    <font>
      <b/>
      <sz val="9"/>
      <name val="Arial"/>
      <family val="2"/>
    </font>
    <font>
      <sz val="9"/>
      <name val="Arial"/>
      <family val="2"/>
    </font>
    <font>
      <sz val="12"/>
      <name val="Calibri"/>
      <family val="2"/>
      <scheme val="minor"/>
    </font>
    <font>
      <sz val="12"/>
      <color theme="1"/>
      <name val="Calibri"/>
      <family val="2"/>
      <scheme val="minor"/>
    </font>
  </fonts>
  <fills count="21">
    <fill>
      <patternFill patternType="none"/>
    </fill>
    <fill>
      <patternFill patternType="gray125"/>
    </fill>
    <fill>
      <patternFill patternType="solid">
        <fgColor theme="4" tint="-0.499984740745262"/>
        <bgColor indexed="64"/>
      </patternFill>
    </fill>
    <fill>
      <patternFill patternType="solid">
        <fgColor theme="7"/>
        <bgColor indexed="64"/>
      </patternFill>
    </fill>
    <fill>
      <patternFill patternType="solid">
        <fgColor rgb="FF92D050"/>
        <bgColor indexed="64"/>
      </patternFill>
    </fill>
    <fill>
      <patternFill patternType="solid">
        <fgColor theme="4" tint="0.79998168889431442"/>
        <bgColor indexed="64"/>
      </patternFill>
    </fill>
    <fill>
      <patternFill patternType="solid">
        <fgColor theme="4" tint="0.59999389629810485"/>
        <bgColor indexed="64"/>
      </patternFill>
    </fill>
    <fill>
      <patternFill patternType="solid">
        <fgColor theme="4" tint="0.39997558519241921"/>
        <bgColor indexed="64"/>
      </patternFill>
    </fill>
    <fill>
      <patternFill patternType="solid">
        <fgColor theme="4" tint="-0.249977111117893"/>
        <bgColor indexed="64"/>
      </patternFill>
    </fill>
    <fill>
      <patternFill patternType="solid">
        <fgColor theme="9" tint="0.39997558519241921"/>
        <bgColor indexed="64"/>
      </patternFill>
    </fill>
    <fill>
      <patternFill patternType="solid">
        <fgColor theme="9" tint="0.59999389629810485"/>
        <bgColor indexed="64"/>
      </patternFill>
    </fill>
    <fill>
      <patternFill patternType="solid">
        <fgColor theme="5" tint="0.59999389629810485"/>
        <bgColor indexed="64"/>
      </patternFill>
    </fill>
    <fill>
      <patternFill patternType="solid">
        <fgColor theme="5" tint="0.79998168889431442"/>
        <bgColor indexed="64"/>
      </patternFill>
    </fill>
    <fill>
      <patternFill patternType="solid">
        <fgColor rgb="FFFFFF00"/>
        <bgColor indexed="64"/>
      </patternFill>
    </fill>
    <fill>
      <patternFill patternType="solid">
        <fgColor rgb="FF00B0F0"/>
        <bgColor indexed="64"/>
      </patternFill>
    </fill>
    <fill>
      <patternFill patternType="solid">
        <fgColor theme="7" tint="0.39997558519241921"/>
        <bgColor indexed="64"/>
      </patternFill>
    </fill>
    <fill>
      <patternFill patternType="solid">
        <fgColor theme="9" tint="-0.499984740745262"/>
        <bgColor indexed="64"/>
      </patternFill>
    </fill>
    <fill>
      <patternFill patternType="solid">
        <fgColor theme="8" tint="0.39997558519241921"/>
        <bgColor indexed="64"/>
      </patternFill>
    </fill>
    <fill>
      <patternFill patternType="solid">
        <fgColor rgb="FF7030A0"/>
        <bgColor indexed="64"/>
      </patternFill>
    </fill>
    <fill>
      <patternFill patternType="solid">
        <fgColor rgb="FFFF0000"/>
        <bgColor indexed="64"/>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41" fontId="1" fillId="0" borderId="0" applyFont="0" applyFill="0" applyBorder="0" applyAlignment="0" applyProtection="0"/>
    <xf numFmtId="9" fontId="1" fillId="0" borderId="0" applyFont="0" applyFill="0" applyBorder="0" applyAlignment="0" applyProtection="0"/>
  </cellStyleXfs>
  <cellXfs count="68">
    <xf numFmtId="0" fontId="0" fillId="0" borderId="0" xfId="0"/>
    <xf numFmtId="0" fontId="0" fillId="0" borderId="0" xfId="0" applyAlignment="1">
      <alignment horizontal="center"/>
    </xf>
    <xf numFmtId="0" fontId="2" fillId="2"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4" borderId="1" xfId="0" applyFill="1" applyBorder="1" applyAlignment="1">
      <alignment horizontal="center" vertical="center" wrapText="1"/>
    </xf>
    <xf numFmtId="0" fontId="0" fillId="5" borderId="1" xfId="0" applyFill="1" applyBorder="1" applyAlignment="1">
      <alignment horizontal="center" vertical="center" wrapText="1"/>
    </xf>
    <xf numFmtId="0" fontId="0" fillId="6" borderId="1" xfId="0" applyFill="1" applyBorder="1" applyAlignment="1">
      <alignment horizontal="center" vertical="center" wrapText="1"/>
    </xf>
    <xf numFmtId="0" fontId="0" fillId="7" borderId="1" xfId="0" applyFill="1" applyBorder="1" applyAlignment="1">
      <alignment horizontal="center" vertical="center" wrapText="1"/>
    </xf>
    <xf numFmtId="0" fontId="0" fillId="8" borderId="1" xfId="0" applyFill="1" applyBorder="1" applyAlignment="1">
      <alignment horizontal="center" vertical="center" wrapText="1"/>
    </xf>
    <xf numFmtId="3" fontId="0" fillId="5" borderId="1" xfId="0" applyNumberFormat="1" applyFill="1" applyBorder="1" applyAlignment="1">
      <alignment horizontal="center" vertical="center" wrapText="1"/>
    </xf>
    <xf numFmtId="3" fontId="0" fillId="6" borderId="1" xfId="0" applyNumberFormat="1" applyFill="1" applyBorder="1" applyAlignment="1">
      <alignment horizontal="center" vertical="center" wrapText="1"/>
    </xf>
    <xf numFmtId="3" fontId="0" fillId="7" borderId="1" xfId="0" applyNumberFormat="1" applyFill="1" applyBorder="1" applyAlignment="1">
      <alignment horizontal="center" vertical="center" wrapText="1"/>
    </xf>
    <xf numFmtId="3" fontId="0" fillId="8" borderId="1" xfId="0" applyNumberFormat="1" applyFill="1" applyBorder="1" applyAlignment="1">
      <alignment horizontal="center" vertical="center" wrapText="1"/>
    </xf>
    <xf numFmtId="10" fontId="2" fillId="2" borderId="1" xfId="0" applyNumberFormat="1" applyFont="1" applyFill="1" applyBorder="1" applyAlignment="1">
      <alignment horizontal="center" vertical="center" wrapText="1"/>
    </xf>
    <xf numFmtId="0" fontId="0" fillId="9" borderId="1" xfId="0" applyFill="1" applyBorder="1" applyAlignment="1">
      <alignment horizontal="center" vertical="center" wrapText="1"/>
    </xf>
    <xf numFmtId="0" fontId="0" fillId="10" borderId="1" xfId="0" applyFill="1" applyBorder="1" applyAlignment="1">
      <alignment horizontal="center" vertical="center" wrapText="1"/>
    </xf>
    <xf numFmtId="0" fontId="0" fillId="11" borderId="1" xfId="0" applyFill="1" applyBorder="1" applyAlignment="1">
      <alignment horizontal="center" vertical="center" wrapText="1"/>
    </xf>
    <xf numFmtId="0" fontId="0" fillId="12" borderId="1" xfId="0" applyFill="1" applyBorder="1" applyAlignment="1">
      <alignment horizontal="center" vertical="center" wrapText="1"/>
    </xf>
    <xf numFmtId="10" fontId="0" fillId="0" borderId="1" xfId="0" applyNumberFormat="1" applyBorder="1" applyAlignment="1">
      <alignment horizontal="center" vertical="center" wrapText="1"/>
    </xf>
    <xf numFmtId="3" fontId="0" fillId="0" borderId="1" xfId="0" applyNumberFormat="1" applyBorder="1" applyAlignment="1">
      <alignment horizontal="center" vertical="center" wrapText="1"/>
    </xf>
    <xf numFmtId="0" fontId="0" fillId="0" borderId="1" xfId="0" applyBorder="1" applyAlignment="1">
      <alignment horizontal="center" vertical="center" wrapText="1"/>
    </xf>
    <xf numFmtId="0" fontId="0" fillId="0" borderId="1" xfId="0" applyBorder="1" applyAlignment="1">
      <alignment horizontal="left" vertical="center" wrapText="1"/>
    </xf>
    <xf numFmtId="14" fontId="0" fillId="0" borderId="1" xfId="0" applyNumberFormat="1" applyBorder="1" applyAlignment="1">
      <alignment horizontal="center" vertical="center" wrapText="1"/>
    </xf>
    <xf numFmtId="0" fontId="6" fillId="0" borderId="1" xfId="0" applyFont="1" applyBorder="1" applyAlignment="1">
      <alignment horizontal="left" vertical="center" wrapText="1"/>
    </xf>
    <xf numFmtId="3" fontId="0" fillId="0" borderId="1" xfId="0" applyNumberFormat="1" applyBorder="1" applyAlignment="1">
      <alignment vertical="center" wrapText="1"/>
    </xf>
    <xf numFmtId="10" fontId="0" fillId="0" borderId="1" xfId="0" applyNumberFormat="1" applyBorder="1" applyAlignment="1">
      <alignment vertical="center" wrapText="1"/>
    </xf>
    <xf numFmtId="3" fontId="0" fillId="0" borderId="1" xfId="1" applyNumberFormat="1" applyFont="1" applyFill="1" applyBorder="1" applyAlignment="1">
      <alignment horizontal="center" vertical="center" wrapText="1"/>
    </xf>
    <xf numFmtId="3" fontId="6" fillId="0" borderId="1" xfId="0" applyNumberFormat="1" applyFont="1" applyBorder="1" applyAlignment="1">
      <alignment horizontal="center" vertical="center" wrapText="1"/>
    </xf>
    <xf numFmtId="3" fontId="0" fillId="20" borderId="1" xfId="0" applyNumberFormat="1" applyFill="1" applyBorder="1" applyAlignment="1">
      <alignment horizontal="center" vertical="center" wrapText="1"/>
    </xf>
    <xf numFmtId="3" fontId="0" fillId="20" borderId="1" xfId="0" applyNumberFormat="1" applyFill="1" applyBorder="1" applyAlignment="1">
      <alignment horizontal="left" vertical="center" wrapText="1"/>
    </xf>
    <xf numFmtId="10" fontId="0" fillId="20" borderId="1" xfId="0" applyNumberFormat="1" applyFill="1" applyBorder="1" applyAlignment="1">
      <alignment horizontal="center" vertical="center" wrapText="1"/>
    </xf>
    <xf numFmtId="10" fontId="0" fillId="20" borderId="1" xfId="0" applyNumberFormat="1" applyFill="1" applyBorder="1" applyAlignment="1">
      <alignment horizontal="left" vertical="center" wrapText="1"/>
    </xf>
    <xf numFmtId="1" fontId="3" fillId="20" borderId="1" xfId="0" applyNumberFormat="1" applyFont="1" applyFill="1" applyBorder="1" applyAlignment="1">
      <alignment horizontal="center" vertical="center" wrapText="1"/>
    </xf>
    <xf numFmtId="1" fontId="3" fillId="20" borderId="1" xfId="0" applyNumberFormat="1" applyFont="1" applyFill="1" applyBorder="1" applyAlignment="1">
      <alignment horizontal="left" vertical="center" wrapText="1"/>
    </xf>
    <xf numFmtId="10" fontId="3" fillId="20" borderId="1" xfId="0" applyNumberFormat="1" applyFont="1" applyFill="1" applyBorder="1" applyAlignment="1">
      <alignment horizontal="center" vertical="center" wrapText="1"/>
    </xf>
    <xf numFmtId="10" fontId="3" fillId="20" borderId="1" xfId="0" applyNumberFormat="1" applyFont="1" applyFill="1" applyBorder="1" applyAlignment="1">
      <alignment horizontal="left" vertical="center" wrapText="1"/>
    </xf>
    <xf numFmtId="0" fontId="0" fillId="20" borderId="1" xfId="0" applyFill="1" applyBorder="1" applyAlignment="1">
      <alignment horizontal="center" vertical="center" wrapText="1"/>
    </xf>
    <xf numFmtId="0" fontId="0" fillId="20" borderId="1" xfId="0" applyFill="1" applyBorder="1" applyAlignment="1">
      <alignment horizontal="left" vertical="center" wrapText="1"/>
    </xf>
    <xf numFmtId="9" fontId="0" fillId="0" borderId="1" xfId="2" applyFont="1" applyFill="1" applyBorder="1" applyAlignment="1">
      <alignment horizontal="center" vertical="center" wrapText="1"/>
    </xf>
    <xf numFmtId="9" fontId="0" fillId="0" borderId="1" xfId="0" applyNumberFormat="1" applyBorder="1" applyAlignment="1">
      <alignment horizontal="center" vertical="center" wrapText="1"/>
    </xf>
    <xf numFmtId="10" fontId="0" fillId="0" borderId="1" xfId="2" applyNumberFormat="1" applyFont="1" applyFill="1" applyBorder="1" applyAlignment="1">
      <alignment horizontal="center" vertical="center" wrapText="1"/>
    </xf>
    <xf numFmtId="3" fontId="6" fillId="0" borderId="1" xfId="2" applyNumberFormat="1" applyFont="1" applyFill="1" applyBorder="1" applyAlignment="1">
      <alignment horizontal="center" vertical="center" wrapText="1"/>
    </xf>
    <xf numFmtId="3" fontId="0" fillId="0" borderId="1" xfId="2" applyNumberFormat="1" applyFont="1" applyFill="1" applyBorder="1" applyAlignment="1">
      <alignment horizontal="center" vertical="center" wrapText="1"/>
    </xf>
    <xf numFmtId="10" fontId="6" fillId="0" borderId="1" xfId="0" applyNumberFormat="1" applyFont="1" applyBorder="1" applyAlignment="1">
      <alignment horizontal="center" vertical="center" wrapText="1"/>
    </xf>
    <xf numFmtId="164" fontId="1" fillId="0" borderId="1" xfId="1" applyNumberFormat="1" applyFont="1" applyFill="1" applyBorder="1" applyAlignment="1">
      <alignment horizontal="center" vertical="center" wrapText="1"/>
    </xf>
    <xf numFmtId="164" fontId="7" fillId="0" borderId="1" xfId="1" applyNumberFormat="1" applyFont="1" applyFill="1" applyBorder="1" applyAlignment="1">
      <alignment horizontal="center" vertical="center" wrapText="1"/>
    </xf>
    <xf numFmtId="3" fontId="1" fillId="0" borderId="1" xfId="1" applyNumberFormat="1" applyFont="1" applyFill="1" applyBorder="1" applyAlignment="1">
      <alignment horizontal="center" vertical="center" wrapText="1"/>
    </xf>
    <xf numFmtId="41" fontId="0" fillId="0" borderId="1" xfId="1" applyFont="1" applyFill="1" applyBorder="1" applyAlignment="1">
      <alignment horizontal="center" vertical="center" wrapText="1"/>
    </xf>
    <xf numFmtId="10"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0" fillId="0" borderId="1" xfId="0" applyBorder="1" applyAlignment="1">
      <alignment vertical="center" wrapText="1"/>
    </xf>
    <xf numFmtId="14" fontId="0" fillId="0" borderId="1" xfId="0" applyNumberFormat="1" applyBorder="1" applyAlignment="1">
      <alignment vertical="center" wrapText="1"/>
    </xf>
    <xf numFmtId="0" fontId="0" fillId="0" borderId="0" xfId="0" applyAlignment="1">
      <alignment vertical="center"/>
    </xf>
    <xf numFmtId="9" fontId="0" fillId="20" borderId="1" xfId="2" applyFont="1" applyFill="1" applyBorder="1" applyAlignment="1">
      <alignment horizontal="center" vertical="center" wrapText="1"/>
    </xf>
    <xf numFmtId="9" fontId="0" fillId="20" borderId="1" xfId="2" applyFont="1" applyFill="1" applyBorder="1" applyAlignment="1">
      <alignment horizontal="left" vertical="center" wrapText="1"/>
    </xf>
    <xf numFmtId="10" fontId="3" fillId="0" borderId="1" xfId="0" applyNumberFormat="1" applyFont="1" applyBorder="1" applyAlignment="1">
      <alignment vertical="center" wrapText="1"/>
    </xf>
    <xf numFmtId="0" fontId="3" fillId="13" borderId="1" xfId="0" applyFont="1" applyFill="1" applyBorder="1" applyAlignment="1">
      <alignment horizontal="center" vertical="center" wrapText="1"/>
    </xf>
    <xf numFmtId="0" fontId="3" fillId="14" borderId="1" xfId="0" applyFont="1" applyFill="1" applyBorder="1" applyAlignment="1">
      <alignment horizontal="center" vertical="center" wrapText="1"/>
    </xf>
    <xf numFmtId="0" fontId="3" fillId="15" borderId="1" xfId="0" applyFont="1" applyFill="1" applyBorder="1" applyAlignment="1">
      <alignment horizontal="center" vertical="center" wrapText="1"/>
    </xf>
    <xf numFmtId="0" fontId="2" fillId="16" borderId="1" xfId="0" applyFont="1" applyFill="1" applyBorder="1" applyAlignment="1">
      <alignment horizontal="center" vertical="center" wrapText="1"/>
    </xf>
    <xf numFmtId="10" fontId="3" fillId="15" borderId="1" xfId="0" applyNumberFormat="1" applyFont="1" applyFill="1" applyBorder="1" applyAlignment="1">
      <alignment horizontal="center" vertical="center" wrapText="1"/>
    </xf>
    <xf numFmtId="0" fontId="3" fillId="17" borderId="1" xfId="0" applyFont="1" applyFill="1" applyBorder="1" applyAlignment="1">
      <alignment horizontal="center" vertical="center" wrapText="1"/>
    </xf>
    <xf numFmtId="0" fontId="3" fillId="9" borderId="1" xfId="0" applyFont="1" applyFill="1" applyBorder="1" applyAlignment="1">
      <alignment horizontal="center" vertical="center" wrapText="1"/>
    </xf>
    <xf numFmtId="0" fontId="2" fillId="18" borderId="1" xfId="0" applyFont="1" applyFill="1" applyBorder="1" applyAlignment="1">
      <alignment horizontal="center" vertical="center" wrapText="1"/>
    </xf>
    <xf numFmtId="0" fontId="2" fillId="19" borderId="1" xfId="0" applyFont="1" applyFill="1" applyBorder="1" applyAlignment="1">
      <alignment horizontal="center" vertical="center" wrapText="1"/>
    </xf>
    <xf numFmtId="0" fontId="3" fillId="0" borderId="1" xfId="0" applyFont="1" applyBorder="1" applyAlignment="1">
      <alignment vertical="center" wrapText="1"/>
    </xf>
    <xf numFmtId="14" fontId="3" fillId="0" borderId="1" xfId="0" applyNumberFormat="1" applyFont="1" applyBorder="1" applyAlignment="1">
      <alignment vertical="center" wrapText="1"/>
    </xf>
    <xf numFmtId="0" fontId="3" fillId="0" borderId="1" xfId="0" applyFont="1" applyBorder="1" applyAlignment="1">
      <alignment horizontal="center" vertical="center" wrapText="1"/>
    </xf>
  </cellXfs>
  <cellStyles count="3">
    <cellStyle name="Millares [0]" xfId="1" builtinId="6"/>
    <cellStyle name="Normal" xfId="0" builtinId="0"/>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BF8AEA-FEC6-4BD8-AEB3-BB262875DEF1}">
  <sheetPr codeName="Hoja1"/>
  <dimension ref="A1:BD406"/>
  <sheetViews>
    <sheetView tabSelected="1" workbookViewId="0">
      <pane ySplit="1" topLeftCell="A2" activePane="bottomLeft" state="frozen"/>
      <selection pane="bottomLeft" activeCell="D3" sqref="D3"/>
    </sheetView>
  </sheetViews>
  <sheetFormatPr baseColWidth="10" defaultRowHeight="15" customHeight="1" x14ac:dyDescent="0.25"/>
  <cols>
    <col min="1" max="1" width="3.140625" style="1" bestFit="1" customWidth="1"/>
    <col min="2" max="2" width="12.7109375" bestFit="1" customWidth="1"/>
    <col min="3" max="3" width="27.7109375" customWidth="1"/>
    <col min="4" max="4" width="17.85546875" bestFit="1" customWidth="1"/>
    <col min="5" max="5" width="30.140625" bestFit="1" customWidth="1"/>
    <col min="6" max="6" width="36" bestFit="1" customWidth="1"/>
    <col min="7" max="7" width="12.85546875" customWidth="1"/>
    <col min="8" max="8" width="18.7109375" bestFit="1" customWidth="1"/>
    <col min="9" max="9" width="60.28515625" customWidth="1"/>
    <col min="10" max="10" width="15.42578125" style="1" customWidth="1"/>
    <col min="11" max="11" width="15.5703125" style="1" customWidth="1"/>
    <col min="12" max="12" width="47.140625" bestFit="1" customWidth="1"/>
    <col min="13" max="13" width="24.7109375" bestFit="1" customWidth="1"/>
    <col min="15" max="15" width="31.85546875" customWidth="1"/>
    <col min="16" max="16" width="10.85546875" bestFit="1" customWidth="1"/>
    <col min="17" max="17" width="9.85546875" bestFit="1" customWidth="1"/>
    <col min="18" max="18" width="11.140625" bestFit="1" customWidth="1"/>
    <col min="19" max="22" width="10" bestFit="1" customWidth="1"/>
    <col min="23" max="23" width="11.140625" bestFit="1" customWidth="1"/>
    <col min="24" max="24" width="43.7109375" customWidth="1"/>
    <col min="31" max="32" width="11.42578125" style="1"/>
    <col min="36" max="40" width="11.42578125" style="1"/>
    <col min="41" max="41" width="13.5703125" bestFit="1" customWidth="1"/>
    <col min="42" max="44" width="11.140625" bestFit="1" customWidth="1"/>
    <col min="45" max="45" width="67" bestFit="1" customWidth="1"/>
    <col min="46" max="48" width="14.28515625" customWidth="1"/>
    <col min="50" max="52" width="11.140625" bestFit="1" customWidth="1"/>
    <col min="53" max="53" width="160.140625" bestFit="1" customWidth="1"/>
    <col min="54" max="56" width="10.85546875" bestFit="1" customWidth="1"/>
  </cols>
  <sheetData>
    <row r="1" spans="1:56" ht="60" x14ac:dyDescent="0.25">
      <c r="A1" s="2" t="s">
        <v>0</v>
      </c>
      <c r="B1" s="3" t="s">
        <v>1</v>
      </c>
      <c r="C1" s="3" t="s">
        <v>2</v>
      </c>
      <c r="D1" s="3" t="s">
        <v>3</v>
      </c>
      <c r="E1" s="3" t="s">
        <v>4</v>
      </c>
      <c r="F1" s="3" t="s">
        <v>5</v>
      </c>
      <c r="G1" s="3" t="s">
        <v>6</v>
      </c>
      <c r="H1" s="3" t="s">
        <v>7</v>
      </c>
      <c r="I1" s="4" t="s">
        <v>8</v>
      </c>
      <c r="J1" s="4" t="s">
        <v>9</v>
      </c>
      <c r="K1" s="4" t="s">
        <v>10</v>
      </c>
      <c r="L1" s="4" t="s">
        <v>11</v>
      </c>
      <c r="M1" s="4" t="s">
        <v>12</v>
      </c>
      <c r="N1" s="4" t="s">
        <v>13</v>
      </c>
      <c r="O1" s="4" t="s">
        <v>14</v>
      </c>
      <c r="P1" s="4" t="s">
        <v>15</v>
      </c>
      <c r="Q1" s="3" t="s">
        <v>16</v>
      </c>
      <c r="R1" s="2" t="s">
        <v>17</v>
      </c>
      <c r="S1" s="5" t="s">
        <v>18</v>
      </c>
      <c r="T1" s="6" t="s">
        <v>19</v>
      </c>
      <c r="U1" s="7" t="s">
        <v>20</v>
      </c>
      <c r="V1" s="8" t="s">
        <v>21</v>
      </c>
      <c r="W1" s="9" t="s">
        <v>22</v>
      </c>
      <c r="X1" s="9" t="s">
        <v>23</v>
      </c>
      <c r="Y1" s="10" t="s">
        <v>24</v>
      </c>
      <c r="Z1" s="10" t="s">
        <v>25</v>
      </c>
      <c r="AA1" s="11" t="s">
        <v>26</v>
      </c>
      <c r="AB1" s="11" t="s">
        <v>27</v>
      </c>
      <c r="AC1" s="12" t="s">
        <v>28</v>
      </c>
      <c r="AD1" s="12" t="s">
        <v>29</v>
      </c>
      <c r="AE1" s="12" t="s">
        <v>30</v>
      </c>
      <c r="AF1" s="9" t="s">
        <v>31</v>
      </c>
      <c r="AG1" s="10" t="s">
        <v>32</v>
      </c>
      <c r="AH1" s="11" t="s">
        <v>33</v>
      </c>
      <c r="AI1" s="12" t="s">
        <v>34</v>
      </c>
      <c r="AJ1" s="13" t="s">
        <v>35</v>
      </c>
      <c r="AK1" s="9" t="s">
        <v>36</v>
      </c>
      <c r="AL1" s="9" t="s">
        <v>37</v>
      </c>
      <c r="AM1" s="9" t="s">
        <v>38</v>
      </c>
      <c r="AN1" s="9" t="s">
        <v>39</v>
      </c>
      <c r="AO1" s="14" t="s">
        <v>40</v>
      </c>
      <c r="AP1" s="14" t="s">
        <v>41</v>
      </c>
      <c r="AQ1" s="14" t="s">
        <v>42</v>
      </c>
      <c r="AR1" s="14" t="s">
        <v>43</v>
      </c>
      <c r="AS1" s="15" t="s">
        <v>44</v>
      </c>
      <c r="AT1" s="15" t="s">
        <v>45</v>
      </c>
      <c r="AU1" s="15" t="s">
        <v>46</v>
      </c>
      <c r="AV1" s="15" t="s">
        <v>47</v>
      </c>
      <c r="AW1" s="16" t="s">
        <v>48</v>
      </c>
      <c r="AX1" s="16" t="s">
        <v>49</v>
      </c>
      <c r="AY1" s="16" t="s">
        <v>50</v>
      </c>
      <c r="AZ1" s="16" t="s">
        <v>51</v>
      </c>
      <c r="BA1" s="17" t="s">
        <v>52</v>
      </c>
      <c r="BB1" s="17" t="s">
        <v>53</v>
      </c>
      <c r="BC1" s="17" t="s">
        <v>54</v>
      </c>
      <c r="BD1" s="17" t="s">
        <v>55</v>
      </c>
    </row>
    <row r="2" spans="1:56" s="52" customFormat="1" ht="75" customHeight="1" x14ac:dyDescent="0.25">
      <c r="A2" s="20">
        <v>1</v>
      </c>
      <c r="B2" s="50" t="s">
        <v>56</v>
      </c>
      <c r="C2" s="50" t="s">
        <v>57</v>
      </c>
      <c r="D2" s="50" t="s">
        <v>58</v>
      </c>
      <c r="E2" s="50" t="s">
        <v>59</v>
      </c>
      <c r="F2" s="50" t="s">
        <v>60</v>
      </c>
      <c r="G2" s="50" t="s">
        <v>61</v>
      </c>
      <c r="H2" s="50" t="s">
        <v>61</v>
      </c>
      <c r="I2" s="50" t="s">
        <v>62</v>
      </c>
      <c r="J2" s="22">
        <v>44228</v>
      </c>
      <c r="K2" s="22">
        <v>44530</v>
      </c>
      <c r="L2" s="50" t="s">
        <v>63</v>
      </c>
      <c r="M2" s="50" t="s">
        <v>64</v>
      </c>
      <c r="N2" s="50" t="s">
        <v>65</v>
      </c>
      <c r="O2" s="50" t="s">
        <v>66</v>
      </c>
      <c r="P2" s="50" t="s">
        <v>67</v>
      </c>
      <c r="Q2" s="50" t="s">
        <v>68</v>
      </c>
      <c r="R2" s="18">
        <v>1</v>
      </c>
      <c r="S2" s="18">
        <v>0.2</v>
      </c>
      <c r="T2" s="18">
        <v>0.3</v>
      </c>
      <c r="U2" s="18">
        <v>0.3</v>
      </c>
      <c r="V2" s="18">
        <v>0.2</v>
      </c>
      <c r="W2" s="18">
        <v>0.2</v>
      </c>
      <c r="X2" s="24" t="s">
        <v>69</v>
      </c>
      <c r="Y2" s="24"/>
      <c r="Z2" s="24"/>
      <c r="AA2" s="24"/>
      <c r="AB2" s="24"/>
      <c r="AC2" s="24"/>
      <c r="AD2" s="24"/>
      <c r="AE2" s="19">
        <f t="shared" ref="AE2:AE11" si="0">AC2+AA2+Y2+W2</f>
        <v>0.2</v>
      </c>
      <c r="AF2" s="22">
        <v>44296</v>
      </c>
      <c r="AG2" s="51"/>
      <c r="AH2" s="51"/>
      <c r="AI2" s="51"/>
      <c r="AJ2" s="18">
        <f t="shared" ref="AJ2:AJ11" si="1">IFERROR(IF((W2+Y2+AA2+AC2)/R2&gt;1,1,(W2+Y2+AA2+AC2)/R2),0)</f>
        <v>0.2</v>
      </c>
      <c r="AK2" s="18">
        <f t="shared" ref="AK2:AK11" si="2">IFERROR(IF(S2=0,"",IF((W2/S2)&gt;1,1,(W2/S2))),"")</f>
        <v>1</v>
      </c>
      <c r="AL2" s="18">
        <f t="shared" ref="AL2:AL11" si="3">IFERROR(IF(T2=0,"",IF((Y2/T2)&gt;1,1,(Y2/T2))),"")</f>
        <v>0</v>
      </c>
      <c r="AM2" s="18">
        <f t="shared" ref="AM2:AM11" si="4">IFERROR(IF(U2=0,"",IF((AA2/U2)&gt;1,1,(AA2/U2))),"")</f>
        <v>0</v>
      </c>
      <c r="AN2" s="18">
        <f t="shared" ref="AN2:AN11" si="5">IFERROR(IF(V2=0,"",IF((AC2/V2)&gt;1,1,(AC2/V2))),"")</f>
        <v>0</v>
      </c>
      <c r="AO2" s="50" t="s">
        <v>70</v>
      </c>
      <c r="AP2" s="50"/>
      <c r="AQ2" s="50"/>
      <c r="AR2" s="50"/>
      <c r="AS2" s="50" t="s">
        <v>71</v>
      </c>
      <c r="AT2" s="50"/>
      <c r="AU2" s="50"/>
      <c r="AV2" s="50"/>
      <c r="AW2" s="50" t="s">
        <v>70</v>
      </c>
      <c r="AX2" s="50"/>
      <c r="AY2" s="50"/>
      <c r="AZ2" s="50"/>
      <c r="BA2" s="50" t="s">
        <v>72</v>
      </c>
      <c r="BB2" s="50"/>
      <c r="BC2" s="50"/>
      <c r="BD2" s="50"/>
    </row>
    <row r="3" spans="1:56" s="52" customFormat="1" ht="75" customHeight="1" x14ac:dyDescent="0.25">
      <c r="A3" s="20">
        <v>2</v>
      </c>
      <c r="B3" s="50" t="s">
        <v>56</v>
      </c>
      <c r="C3" s="50" t="s">
        <v>57</v>
      </c>
      <c r="D3" s="50" t="s">
        <v>58</v>
      </c>
      <c r="E3" s="50" t="s">
        <v>59</v>
      </c>
      <c r="F3" s="50" t="s">
        <v>60</v>
      </c>
      <c r="G3" s="50" t="s">
        <v>61</v>
      </c>
      <c r="H3" s="50" t="s">
        <v>61</v>
      </c>
      <c r="I3" s="50" t="s">
        <v>73</v>
      </c>
      <c r="J3" s="22">
        <v>44228</v>
      </c>
      <c r="K3" s="22">
        <v>44530</v>
      </c>
      <c r="L3" s="50" t="s">
        <v>74</v>
      </c>
      <c r="M3" s="50" t="s">
        <v>64</v>
      </c>
      <c r="N3" s="50" t="s">
        <v>65</v>
      </c>
      <c r="O3" s="50" t="s">
        <v>66</v>
      </c>
      <c r="P3" s="50" t="s">
        <v>67</v>
      </c>
      <c r="Q3" s="50" t="s">
        <v>68</v>
      </c>
      <c r="R3" s="18">
        <v>1</v>
      </c>
      <c r="S3" s="18">
        <v>0.2</v>
      </c>
      <c r="T3" s="18">
        <v>0.3</v>
      </c>
      <c r="U3" s="18">
        <v>0.3</v>
      </c>
      <c r="V3" s="18">
        <v>0.2</v>
      </c>
      <c r="W3" s="18">
        <v>0.2</v>
      </c>
      <c r="X3" s="25" t="s">
        <v>75</v>
      </c>
      <c r="Y3" s="24"/>
      <c r="Z3" s="24"/>
      <c r="AA3" s="24"/>
      <c r="AB3" s="24"/>
      <c r="AC3" s="24"/>
      <c r="AD3" s="24"/>
      <c r="AE3" s="19">
        <f t="shared" si="0"/>
        <v>0.2</v>
      </c>
      <c r="AF3" s="22">
        <v>44296</v>
      </c>
      <c r="AG3" s="51"/>
      <c r="AH3" s="51"/>
      <c r="AI3" s="51"/>
      <c r="AJ3" s="18">
        <f t="shared" si="1"/>
        <v>0.2</v>
      </c>
      <c r="AK3" s="18">
        <f t="shared" si="2"/>
        <v>1</v>
      </c>
      <c r="AL3" s="18">
        <f t="shared" si="3"/>
        <v>0</v>
      </c>
      <c r="AM3" s="18">
        <f t="shared" si="4"/>
        <v>0</v>
      </c>
      <c r="AN3" s="18">
        <f t="shared" si="5"/>
        <v>0</v>
      </c>
      <c r="AO3" s="50" t="s">
        <v>70</v>
      </c>
      <c r="AP3" s="50"/>
      <c r="AQ3" s="50"/>
      <c r="AR3" s="50"/>
      <c r="AS3" s="50" t="s">
        <v>76</v>
      </c>
      <c r="AT3" s="50"/>
      <c r="AU3" s="50"/>
      <c r="AV3" s="50"/>
      <c r="AW3" s="50" t="s">
        <v>70</v>
      </c>
      <c r="AX3" s="50"/>
      <c r="AY3" s="50"/>
      <c r="AZ3" s="50"/>
      <c r="BA3" s="50" t="s">
        <v>2977</v>
      </c>
      <c r="BB3" s="50"/>
      <c r="BC3" s="50"/>
      <c r="BD3" s="50"/>
    </row>
    <row r="4" spans="1:56" s="52" customFormat="1" ht="75" customHeight="1" x14ac:dyDescent="0.25">
      <c r="A4" s="20">
        <v>3</v>
      </c>
      <c r="B4" s="50" t="s">
        <v>56</v>
      </c>
      <c r="C4" s="50" t="s">
        <v>57</v>
      </c>
      <c r="D4" s="50" t="s">
        <v>58</v>
      </c>
      <c r="E4" s="50" t="s">
        <v>59</v>
      </c>
      <c r="F4" s="50" t="s">
        <v>60</v>
      </c>
      <c r="G4" s="50" t="s">
        <v>61</v>
      </c>
      <c r="H4" s="50" t="s">
        <v>61</v>
      </c>
      <c r="I4" s="50" t="s">
        <v>77</v>
      </c>
      <c r="J4" s="22">
        <v>44197</v>
      </c>
      <c r="K4" s="22">
        <v>44561</v>
      </c>
      <c r="L4" s="50" t="s">
        <v>78</v>
      </c>
      <c r="M4" s="50" t="s">
        <v>64</v>
      </c>
      <c r="N4" s="50" t="s">
        <v>79</v>
      </c>
      <c r="O4" s="50" t="s">
        <v>66</v>
      </c>
      <c r="P4" s="50" t="s">
        <v>67</v>
      </c>
      <c r="Q4" s="50" t="s">
        <v>68</v>
      </c>
      <c r="R4" s="19">
        <v>12</v>
      </c>
      <c r="S4" s="19">
        <v>3</v>
      </c>
      <c r="T4" s="19">
        <v>3</v>
      </c>
      <c r="U4" s="19">
        <v>3</v>
      </c>
      <c r="V4" s="19">
        <v>3</v>
      </c>
      <c r="W4" s="19">
        <v>3</v>
      </c>
      <c r="X4" s="25" t="s">
        <v>80</v>
      </c>
      <c r="Y4" s="25"/>
      <c r="Z4" s="25"/>
      <c r="AA4" s="25"/>
      <c r="AB4" s="25"/>
      <c r="AC4" s="25"/>
      <c r="AD4" s="25"/>
      <c r="AE4" s="19">
        <f t="shared" si="0"/>
        <v>3</v>
      </c>
      <c r="AF4" s="22">
        <v>44296</v>
      </c>
      <c r="AG4" s="25"/>
      <c r="AH4" s="51"/>
      <c r="AI4" s="51"/>
      <c r="AJ4" s="18">
        <f t="shared" si="1"/>
        <v>0.25</v>
      </c>
      <c r="AK4" s="18">
        <f t="shared" si="2"/>
        <v>1</v>
      </c>
      <c r="AL4" s="18">
        <f t="shared" si="3"/>
        <v>0</v>
      </c>
      <c r="AM4" s="18">
        <f t="shared" si="4"/>
        <v>0</v>
      </c>
      <c r="AN4" s="18">
        <f t="shared" si="5"/>
        <v>0</v>
      </c>
      <c r="AO4" s="50" t="s">
        <v>70</v>
      </c>
      <c r="AP4" s="50"/>
      <c r="AQ4" s="50"/>
      <c r="AR4" s="50"/>
      <c r="AS4" s="50" t="s">
        <v>81</v>
      </c>
      <c r="AT4" s="50"/>
      <c r="AU4" s="50"/>
      <c r="AV4" s="50"/>
      <c r="AW4" s="50" t="s">
        <v>70</v>
      </c>
      <c r="AX4" s="50"/>
      <c r="AY4" s="50"/>
      <c r="AZ4" s="50"/>
      <c r="BA4" s="50" t="s">
        <v>2978</v>
      </c>
      <c r="BB4" s="50"/>
      <c r="BC4" s="50"/>
      <c r="BD4" s="50"/>
    </row>
    <row r="5" spans="1:56" s="52" customFormat="1" ht="75" customHeight="1" x14ac:dyDescent="0.25">
      <c r="A5" s="20">
        <v>4</v>
      </c>
      <c r="B5" s="50" t="s">
        <v>56</v>
      </c>
      <c r="C5" s="50" t="s">
        <v>82</v>
      </c>
      <c r="D5" s="50" t="s">
        <v>58</v>
      </c>
      <c r="E5" s="50" t="s">
        <v>59</v>
      </c>
      <c r="F5" s="50" t="s">
        <v>60</v>
      </c>
      <c r="G5" s="50" t="s">
        <v>61</v>
      </c>
      <c r="H5" s="50" t="s">
        <v>61</v>
      </c>
      <c r="I5" s="50" t="s">
        <v>83</v>
      </c>
      <c r="J5" s="22">
        <v>44228</v>
      </c>
      <c r="K5" s="22">
        <v>44561</v>
      </c>
      <c r="L5" s="50" t="s">
        <v>84</v>
      </c>
      <c r="M5" s="50" t="s">
        <v>64</v>
      </c>
      <c r="N5" s="50" t="s">
        <v>79</v>
      </c>
      <c r="O5" s="50" t="s">
        <v>85</v>
      </c>
      <c r="P5" s="50" t="s">
        <v>67</v>
      </c>
      <c r="Q5" s="50" t="s">
        <v>68</v>
      </c>
      <c r="R5" s="19">
        <v>8</v>
      </c>
      <c r="S5" s="19">
        <v>2</v>
      </c>
      <c r="T5" s="19">
        <v>2</v>
      </c>
      <c r="U5" s="19">
        <v>2</v>
      </c>
      <c r="V5" s="19">
        <v>2</v>
      </c>
      <c r="W5" s="19">
        <v>3</v>
      </c>
      <c r="X5" s="25" t="s">
        <v>86</v>
      </c>
      <c r="Y5" s="25"/>
      <c r="Z5" s="25"/>
      <c r="AA5" s="25"/>
      <c r="AB5" s="25"/>
      <c r="AC5" s="25"/>
      <c r="AD5" s="25"/>
      <c r="AE5" s="19">
        <f t="shared" si="0"/>
        <v>3</v>
      </c>
      <c r="AF5" s="22">
        <v>44296</v>
      </c>
      <c r="AG5" s="25"/>
      <c r="AH5" s="51"/>
      <c r="AI5" s="51"/>
      <c r="AJ5" s="18">
        <f t="shared" si="1"/>
        <v>0.375</v>
      </c>
      <c r="AK5" s="18">
        <f t="shared" si="2"/>
        <v>1</v>
      </c>
      <c r="AL5" s="18">
        <f t="shared" si="3"/>
        <v>0</v>
      </c>
      <c r="AM5" s="18">
        <f t="shared" si="4"/>
        <v>0</v>
      </c>
      <c r="AN5" s="18">
        <f t="shared" si="5"/>
        <v>0</v>
      </c>
      <c r="AO5" s="50" t="s">
        <v>70</v>
      </c>
      <c r="AP5" s="50"/>
      <c r="AQ5" s="50"/>
      <c r="AR5" s="50"/>
      <c r="AS5" s="50" t="s">
        <v>87</v>
      </c>
      <c r="AT5" s="50"/>
      <c r="AU5" s="50"/>
      <c r="AV5" s="50"/>
      <c r="AW5" s="50" t="s">
        <v>70</v>
      </c>
      <c r="AX5" s="50"/>
      <c r="AY5" s="50"/>
      <c r="AZ5" s="50"/>
      <c r="BA5" s="50" t="s">
        <v>88</v>
      </c>
      <c r="BB5" s="50"/>
      <c r="BC5" s="50"/>
      <c r="BD5" s="50"/>
    </row>
    <row r="6" spans="1:56" s="52" customFormat="1" ht="75" customHeight="1" x14ac:dyDescent="0.25">
      <c r="A6" s="20">
        <v>5</v>
      </c>
      <c r="B6" s="50" t="s">
        <v>56</v>
      </c>
      <c r="C6" s="50" t="s">
        <v>89</v>
      </c>
      <c r="D6" s="50" t="s">
        <v>58</v>
      </c>
      <c r="E6" s="50" t="s">
        <v>90</v>
      </c>
      <c r="F6" s="50" t="s">
        <v>60</v>
      </c>
      <c r="G6" s="50" t="s">
        <v>91</v>
      </c>
      <c r="H6" s="50" t="s">
        <v>92</v>
      </c>
      <c r="I6" s="50" t="s">
        <v>93</v>
      </c>
      <c r="J6" s="22">
        <v>44197</v>
      </c>
      <c r="K6" s="22">
        <v>44561</v>
      </c>
      <c r="L6" s="50" t="s">
        <v>94</v>
      </c>
      <c r="M6" s="50" t="s">
        <v>64</v>
      </c>
      <c r="N6" s="50" t="s">
        <v>65</v>
      </c>
      <c r="O6" s="50" t="s">
        <v>95</v>
      </c>
      <c r="P6" s="50" t="s">
        <v>2</v>
      </c>
      <c r="Q6" s="50" t="s">
        <v>68</v>
      </c>
      <c r="R6" s="18">
        <v>1</v>
      </c>
      <c r="S6" s="18">
        <v>0</v>
      </c>
      <c r="T6" s="18">
        <v>0</v>
      </c>
      <c r="U6" s="18">
        <v>1</v>
      </c>
      <c r="V6" s="18">
        <v>0</v>
      </c>
      <c r="W6" s="18">
        <v>0</v>
      </c>
      <c r="X6" s="24" t="s">
        <v>96</v>
      </c>
      <c r="Y6" s="25"/>
      <c r="Z6" s="25"/>
      <c r="AA6" s="25"/>
      <c r="AB6" s="25"/>
      <c r="AC6" s="25"/>
      <c r="AD6" s="25"/>
      <c r="AE6" s="19">
        <f t="shared" si="0"/>
        <v>0</v>
      </c>
      <c r="AF6" s="22">
        <v>44296</v>
      </c>
      <c r="AG6" s="25"/>
      <c r="AH6" s="51"/>
      <c r="AI6" s="51"/>
      <c r="AJ6" s="18">
        <f t="shared" si="1"/>
        <v>0</v>
      </c>
      <c r="AK6" s="18" t="str">
        <f t="shared" si="2"/>
        <v/>
      </c>
      <c r="AL6" s="18" t="str">
        <f t="shared" si="3"/>
        <v/>
      </c>
      <c r="AM6" s="18">
        <f t="shared" si="4"/>
        <v>0</v>
      </c>
      <c r="AN6" s="18" t="str">
        <f t="shared" si="5"/>
        <v/>
      </c>
      <c r="AO6" s="50" t="s">
        <v>97</v>
      </c>
      <c r="AP6" s="50"/>
      <c r="AQ6" s="50"/>
      <c r="AR6" s="50"/>
      <c r="AS6" s="50" t="s">
        <v>98</v>
      </c>
      <c r="AT6" s="50"/>
      <c r="AU6" s="50"/>
      <c r="AV6" s="50"/>
      <c r="AW6" s="50" t="s">
        <v>97</v>
      </c>
      <c r="AX6" s="50"/>
      <c r="AY6" s="50"/>
      <c r="AZ6" s="50"/>
      <c r="BA6" s="50" t="s">
        <v>99</v>
      </c>
      <c r="BB6" s="50"/>
      <c r="BC6" s="50"/>
      <c r="BD6" s="50"/>
    </row>
    <row r="7" spans="1:56" s="52" customFormat="1" ht="75" customHeight="1" x14ac:dyDescent="0.25">
      <c r="A7" s="20">
        <v>6</v>
      </c>
      <c r="B7" s="50" t="s">
        <v>56</v>
      </c>
      <c r="C7" s="50" t="s">
        <v>89</v>
      </c>
      <c r="D7" s="50" t="s">
        <v>58</v>
      </c>
      <c r="E7" s="50" t="s">
        <v>90</v>
      </c>
      <c r="F7" s="50" t="s">
        <v>60</v>
      </c>
      <c r="G7" s="50" t="s">
        <v>91</v>
      </c>
      <c r="H7" s="50" t="s">
        <v>92</v>
      </c>
      <c r="I7" s="50" t="s">
        <v>100</v>
      </c>
      <c r="J7" s="22">
        <v>44197</v>
      </c>
      <c r="K7" s="22">
        <v>44561</v>
      </c>
      <c r="L7" s="50" t="s">
        <v>101</v>
      </c>
      <c r="M7" s="50" t="s">
        <v>64</v>
      </c>
      <c r="N7" s="50" t="s">
        <v>79</v>
      </c>
      <c r="O7" s="50" t="s">
        <v>95</v>
      </c>
      <c r="P7" s="50" t="s">
        <v>2</v>
      </c>
      <c r="Q7" s="50" t="s">
        <v>68</v>
      </c>
      <c r="R7" s="19">
        <v>4</v>
      </c>
      <c r="S7" s="19">
        <v>1</v>
      </c>
      <c r="T7" s="19">
        <v>1</v>
      </c>
      <c r="U7" s="19">
        <v>1</v>
      </c>
      <c r="V7" s="19">
        <v>1</v>
      </c>
      <c r="W7" s="19">
        <v>1</v>
      </c>
      <c r="X7" s="25" t="s">
        <v>102</v>
      </c>
      <c r="Y7" s="25"/>
      <c r="Z7" s="25"/>
      <c r="AA7" s="25"/>
      <c r="AB7" s="25"/>
      <c r="AC7" s="25"/>
      <c r="AD7" s="25"/>
      <c r="AE7" s="19">
        <f t="shared" si="0"/>
        <v>1</v>
      </c>
      <c r="AF7" s="22">
        <v>44296</v>
      </c>
      <c r="AG7" s="25"/>
      <c r="AH7" s="51"/>
      <c r="AI7" s="51"/>
      <c r="AJ7" s="18">
        <f t="shared" si="1"/>
        <v>0.25</v>
      </c>
      <c r="AK7" s="18">
        <f t="shared" si="2"/>
        <v>1</v>
      </c>
      <c r="AL7" s="18">
        <f t="shared" si="3"/>
        <v>0</v>
      </c>
      <c r="AM7" s="18">
        <f t="shared" si="4"/>
        <v>0</v>
      </c>
      <c r="AN7" s="18">
        <f t="shared" si="5"/>
        <v>0</v>
      </c>
      <c r="AO7" s="50" t="s">
        <v>70</v>
      </c>
      <c r="AP7" s="50"/>
      <c r="AQ7" s="50"/>
      <c r="AR7" s="50"/>
      <c r="AS7" s="50" t="s">
        <v>103</v>
      </c>
      <c r="AT7" s="50"/>
      <c r="AU7" s="50"/>
      <c r="AV7" s="50"/>
      <c r="AW7" s="50" t="s">
        <v>70</v>
      </c>
      <c r="AX7" s="50"/>
      <c r="AY7" s="50"/>
      <c r="AZ7" s="50"/>
      <c r="BA7" s="50" t="s">
        <v>104</v>
      </c>
      <c r="BB7" s="50"/>
      <c r="BC7" s="50"/>
      <c r="BD7" s="50"/>
    </row>
    <row r="8" spans="1:56" s="52" customFormat="1" ht="75" customHeight="1" x14ac:dyDescent="0.25">
      <c r="A8" s="20">
        <v>7</v>
      </c>
      <c r="B8" s="50" t="s">
        <v>56</v>
      </c>
      <c r="C8" s="50" t="s">
        <v>89</v>
      </c>
      <c r="D8" s="50" t="s">
        <v>58</v>
      </c>
      <c r="E8" s="50" t="s">
        <v>90</v>
      </c>
      <c r="F8" s="50" t="s">
        <v>60</v>
      </c>
      <c r="G8" s="50" t="s">
        <v>91</v>
      </c>
      <c r="H8" s="50" t="s">
        <v>92</v>
      </c>
      <c r="I8" s="50" t="s">
        <v>105</v>
      </c>
      <c r="J8" s="22">
        <v>44470</v>
      </c>
      <c r="K8" s="22">
        <v>44561</v>
      </c>
      <c r="L8" s="50" t="s">
        <v>101</v>
      </c>
      <c r="M8" s="50" t="s">
        <v>64</v>
      </c>
      <c r="N8" s="50" t="s">
        <v>79</v>
      </c>
      <c r="O8" s="50" t="s">
        <v>95</v>
      </c>
      <c r="P8" s="50" t="s">
        <v>2</v>
      </c>
      <c r="Q8" s="50" t="s">
        <v>68</v>
      </c>
      <c r="R8" s="19">
        <v>1</v>
      </c>
      <c r="S8" s="19">
        <v>0</v>
      </c>
      <c r="T8" s="19">
        <v>0</v>
      </c>
      <c r="U8" s="19">
        <v>0</v>
      </c>
      <c r="V8" s="19">
        <v>1</v>
      </c>
      <c r="W8" s="19">
        <v>0</v>
      </c>
      <c r="X8" s="24" t="s">
        <v>96</v>
      </c>
      <c r="Y8" s="25"/>
      <c r="Z8" s="25"/>
      <c r="AA8" s="25"/>
      <c r="AB8" s="25"/>
      <c r="AC8" s="25"/>
      <c r="AD8" s="25"/>
      <c r="AE8" s="19">
        <f t="shared" si="0"/>
        <v>0</v>
      </c>
      <c r="AF8" s="22">
        <v>44296</v>
      </c>
      <c r="AG8" s="25"/>
      <c r="AH8" s="51"/>
      <c r="AI8" s="51"/>
      <c r="AJ8" s="18">
        <f t="shared" si="1"/>
        <v>0</v>
      </c>
      <c r="AK8" s="18" t="str">
        <f t="shared" si="2"/>
        <v/>
      </c>
      <c r="AL8" s="18" t="str">
        <f t="shared" si="3"/>
        <v/>
      </c>
      <c r="AM8" s="18" t="str">
        <f t="shared" si="4"/>
        <v/>
      </c>
      <c r="AN8" s="18">
        <f t="shared" si="5"/>
        <v>0</v>
      </c>
      <c r="AO8" s="50" t="s">
        <v>97</v>
      </c>
      <c r="AP8" s="50"/>
      <c r="AQ8" s="50"/>
      <c r="AR8" s="50"/>
      <c r="AS8" s="50" t="s">
        <v>98</v>
      </c>
      <c r="AT8" s="50"/>
      <c r="AU8" s="50"/>
      <c r="AV8" s="50"/>
      <c r="AW8" s="50" t="s">
        <v>97</v>
      </c>
      <c r="AX8" s="50"/>
      <c r="AY8" s="50"/>
      <c r="AZ8" s="50"/>
      <c r="BA8" s="50" t="s">
        <v>99</v>
      </c>
      <c r="BB8" s="50"/>
      <c r="BC8" s="50"/>
      <c r="BD8" s="50"/>
    </row>
    <row r="9" spans="1:56" s="52" customFormat="1" ht="75" customHeight="1" x14ac:dyDescent="0.25">
      <c r="A9" s="20">
        <v>8</v>
      </c>
      <c r="B9" s="50" t="s">
        <v>56</v>
      </c>
      <c r="C9" s="50" t="s">
        <v>89</v>
      </c>
      <c r="D9" s="50" t="s">
        <v>58</v>
      </c>
      <c r="E9" s="50" t="s">
        <v>90</v>
      </c>
      <c r="F9" s="50" t="s">
        <v>60</v>
      </c>
      <c r="G9" s="50" t="s">
        <v>91</v>
      </c>
      <c r="H9" s="50" t="s">
        <v>92</v>
      </c>
      <c r="I9" s="50" t="s">
        <v>106</v>
      </c>
      <c r="J9" s="22">
        <v>44197</v>
      </c>
      <c r="K9" s="22">
        <v>44561</v>
      </c>
      <c r="L9" s="50" t="s">
        <v>107</v>
      </c>
      <c r="M9" s="50" t="s">
        <v>64</v>
      </c>
      <c r="N9" s="50" t="s">
        <v>79</v>
      </c>
      <c r="O9" s="50" t="s">
        <v>95</v>
      </c>
      <c r="P9" s="50" t="s">
        <v>2</v>
      </c>
      <c r="Q9" s="50" t="s">
        <v>68</v>
      </c>
      <c r="R9" s="19">
        <v>4</v>
      </c>
      <c r="S9" s="19">
        <v>1</v>
      </c>
      <c r="T9" s="19">
        <v>1</v>
      </c>
      <c r="U9" s="19">
        <v>1</v>
      </c>
      <c r="V9" s="19">
        <v>1</v>
      </c>
      <c r="W9" s="19">
        <v>1</v>
      </c>
      <c r="X9" s="25" t="s">
        <v>108</v>
      </c>
      <c r="Y9" s="25"/>
      <c r="Z9" s="25"/>
      <c r="AA9" s="25"/>
      <c r="AB9" s="25"/>
      <c r="AC9" s="25"/>
      <c r="AD9" s="25"/>
      <c r="AE9" s="19">
        <f t="shared" si="0"/>
        <v>1</v>
      </c>
      <c r="AF9" s="22">
        <v>44296</v>
      </c>
      <c r="AG9" s="25"/>
      <c r="AH9" s="51"/>
      <c r="AI9" s="51"/>
      <c r="AJ9" s="18">
        <f t="shared" si="1"/>
        <v>0.25</v>
      </c>
      <c r="AK9" s="18">
        <f t="shared" si="2"/>
        <v>1</v>
      </c>
      <c r="AL9" s="18">
        <f t="shared" si="3"/>
        <v>0</v>
      </c>
      <c r="AM9" s="18">
        <f t="shared" si="4"/>
        <v>0</v>
      </c>
      <c r="AN9" s="18">
        <f t="shared" si="5"/>
        <v>0</v>
      </c>
      <c r="AO9" s="50" t="s">
        <v>70</v>
      </c>
      <c r="AP9" s="50"/>
      <c r="AQ9" s="50"/>
      <c r="AR9" s="50"/>
      <c r="AS9" s="50" t="s">
        <v>103</v>
      </c>
      <c r="AT9" s="50"/>
      <c r="AU9" s="50"/>
      <c r="AV9" s="50"/>
      <c r="AW9" s="50" t="s">
        <v>70</v>
      </c>
      <c r="AX9" s="50"/>
      <c r="AY9" s="50"/>
      <c r="AZ9" s="50"/>
      <c r="BA9" s="50" t="s">
        <v>109</v>
      </c>
      <c r="BB9" s="50"/>
      <c r="BC9" s="50"/>
      <c r="BD9" s="50"/>
    </row>
    <row r="10" spans="1:56" s="52" customFormat="1" ht="75" customHeight="1" x14ac:dyDescent="0.25">
      <c r="A10" s="20">
        <v>9</v>
      </c>
      <c r="B10" s="50" t="s">
        <v>56</v>
      </c>
      <c r="C10" s="50" t="s">
        <v>89</v>
      </c>
      <c r="D10" s="50" t="s">
        <v>58</v>
      </c>
      <c r="E10" s="50" t="s">
        <v>90</v>
      </c>
      <c r="F10" s="50" t="s">
        <v>60</v>
      </c>
      <c r="G10" s="50" t="s">
        <v>91</v>
      </c>
      <c r="H10" s="50" t="s">
        <v>92</v>
      </c>
      <c r="I10" s="50" t="s">
        <v>110</v>
      </c>
      <c r="J10" s="22">
        <v>44470</v>
      </c>
      <c r="K10" s="22">
        <v>44561</v>
      </c>
      <c r="L10" s="50" t="s">
        <v>107</v>
      </c>
      <c r="M10" s="50" t="s">
        <v>64</v>
      </c>
      <c r="N10" s="50" t="s">
        <v>79</v>
      </c>
      <c r="O10" s="50" t="s">
        <v>95</v>
      </c>
      <c r="P10" s="50" t="s">
        <v>2</v>
      </c>
      <c r="Q10" s="50" t="s">
        <v>68</v>
      </c>
      <c r="R10" s="19">
        <v>2</v>
      </c>
      <c r="S10" s="19">
        <v>0</v>
      </c>
      <c r="T10" s="19">
        <v>0</v>
      </c>
      <c r="U10" s="19">
        <v>0</v>
      </c>
      <c r="V10" s="19">
        <v>2</v>
      </c>
      <c r="W10" s="19">
        <v>0</v>
      </c>
      <c r="X10" s="25" t="s">
        <v>96</v>
      </c>
      <c r="Y10" s="25"/>
      <c r="Z10" s="25"/>
      <c r="AA10" s="25"/>
      <c r="AB10" s="25"/>
      <c r="AC10" s="25"/>
      <c r="AD10" s="25"/>
      <c r="AE10" s="19">
        <f t="shared" si="0"/>
        <v>0</v>
      </c>
      <c r="AF10" s="22">
        <v>44296</v>
      </c>
      <c r="AG10" s="25"/>
      <c r="AH10" s="51"/>
      <c r="AI10" s="51"/>
      <c r="AJ10" s="18">
        <f t="shared" si="1"/>
        <v>0</v>
      </c>
      <c r="AK10" s="18" t="str">
        <f t="shared" si="2"/>
        <v/>
      </c>
      <c r="AL10" s="18" t="str">
        <f t="shared" si="3"/>
        <v/>
      </c>
      <c r="AM10" s="18" t="str">
        <f t="shared" si="4"/>
        <v/>
      </c>
      <c r="AN10" s="18">
        <f t="shared" si="5"/>
        <v>0</v>
      </c>
      <c r="AO10" s="50" t="s">
        <v>97</v>
      </c>
      <c r="AP10" s="50"/>
      <c r="AQ10" s="50"/>
      <c r="AR10" s="50"/>
      <c r="AS10" s="50" t="s">
        <v>98</v>
      </c>
      <c r="AT10" s="50"/>
      <c r="AU10" s="50"/>
      <c r="AV10" s="50"/>
      <c r="AW10" s="50" t="s">
        <v>97</v>
      </c>
      <c r="AX10" s="50"/>
      <c r="AY10" s="50"/>
      <c r="AZ10" s="50"/>
      <c r="BA10" s="50" t="s">
        <v>99</v>
      </c>
      <c r="BB10" s="50"/>
      <c r="BC10" s="50"/>
      <c r="BD10" s="50"/>
    </row>
    <row r="11" spans="1:56" s="52" customFormat="1" ht="75" customHeight="1" x14ac:dyDescent="0.25">
      <c r="A11" s="20">
        <v>10</v>
      </c>
      <c r="B11" s="50" t="s">
        <v>56</v>
      </c>
      <c r="C11" s="50" t="s">
        <v>89</v>
      </c>
      <c r="D11" s="50" t="s">
        <v>58</v>
      </c>
      <c r="E11" s="50" t="s">
        <v>90</v>
      </c>
      <c r="F11" s="50" t="s">
        <v>60</v>
      </c>
      <c r="G11" s="50" t="s">
        <v>91</v>
      </c>
      <c r="H11" s="50" t="s">
        <v>92</v>
      </c>
      <c r="I11" s="50" t="s">
        <v>111</v>
      </c>
      <c r="J11" s="22">
        <v>44317</v>
      </c>
      <c r="K11" s="22">
        <v>44561</v>
      </c>
      <c r="L11" s="50" t="s">
        <v>112</v>
      </c>
      <c r="M11" s="50" t="s">
        <v>64</v>
      </c>
      <c r="N11" s="50" t="s">
        <v>79</v>
      </c>
      <c r="O11" s="50" t="s">
        <v>95</v>
      </c>
      <c r="P11" s="50" t="s">
        <v>2</v>
      </c>
      <c r="Q11" s="50" t="s">
        <v>68</v>
      </c>
      <c r="R11" s="19">
        <v>4</v>
      </c>
      <c r="S11" s="19">
        <v>0</v>
      </c>
      <c r="T11" s="19">
        <v>2</v>
      </c>
      <c r="U11" s="19">
        <v>1</v>
      </c>
      <c r="V11" s="19">
        <v>1</v>
      </c>
      <c r="W11" s="19">
        <v>0</v>
      </c>
      <c r="X11" s="25" t="s">
        <v>96</v>
      </c>
      <c r="Y11" s="25"/>
      <c r="Z11" s="25"/>
      <c r="AA11" s="25"/>
      <c r="AB11" s="25"/>
      <c r="AC11" s="25"/>
      <c r="AD11" s="25"/>
      <c r="AE11" s="19">
        <f t="shared" si="0"/>
        <v>0</v>
      </c>
      <c r="AF11" s="22">
        <v>44296</v>
      </c>
      <c r="AG11" s="25"/>
      <c r="AH11" s="51"/>
      <c r="AI11" s="51"/>
      <c r="AJ11" s="18">
        <f t="shared" si="1"/>
        <v>0</v>
      </c>
      <c r="AK11" s="18" t="str">
        <f t="shared" si="2"/>
        <v/>
      </c>
      <c r="AL11" s="18">
        <f t="shared" si="3"/>
        <v>0</v>
      </c>
      <c r="AM11" s="18">
        <f t="shared" si="4"/>
        <v>0</v>
      </c>
      <c r="AN11" s="18">
        <f t="shared" si="5"/>
        <v>0</v>
      </c>
      <c r="AO11" s="50" t="s">
        <v>97</v>
      </c>
      <c r="AP11" s="50"/>
      <c r="AQ11" s="50"/>
      <c r="AR11" s="50"/>
      <c r="AS11" s="50" t="s">
        <v>98</v>
      </c>
      <c r="AT11" s="50"/>
      <c r="AU11" s="50"/>
      <c r="AV11" s="50"/>
      <c r="AW11" s="50" t="s">
        <v>97</v>
      </c>
      <c r="AX11" s="50"/>
      <c r="AY11" s="50"/>
      <c r="AZ11" s="50"/>
      <c r="BA11" s="50" t="s">
        <v>99</v>
      </c>
      <c r="BB11" s="50"/>
      <c r="BC11" s="50"/>
      <c r="BD11" s="50"/>
    </row>
    <row r="12" spans="1:56" s="52" customFormat="1" ht="75" customHeight="1" x14ac:dyDescent="0.25">
      <c r="A12" s="20">
        <v>1</v>
      </c>
      <c r="B12" s="21" t="s">
        <v>91</v>
      </c>
      <c r="C12" s="21" t="s">
        <v>381</v>
      </c>
      <c r="D12" s="21" t="s">
        <v>382</v>
      </c>
      <c r="E12" s="21" t="s">
        <v>59</v>
      </c>
      <c r="F12" s="21" t="s">
        <v>60</v>
      </c>
      <c r="G12" s="21" t="s">
        <v>91</v>
      </c>
      <c r="H12" s="21" t="s">
        <v>383</v>
      </c>
      <c r="I12" s="21" t="s">
        <v>384</v>
      </c>
      <c r="J12" s="22">
        <v>44197</v>
      </c>
      <c r="K12" s="22">
        <v>44561</v>
      </c>
      <c r="L12" s="21" t="s">
        <v>385</v>
      </c>
      <c r="M12" s="21" t="s">
        <v>386</v>
      </c>
      <c r="N12" s="21" t="s">
        <v>79</v>
      </c>
      <c r="O12" s="21" t="s">
        <v>387</v>
      </c>
      <c r="P12" s="21" t="s">
        <v>67</v>
      </c>
      <c r="Q12" s="21" t="s">
        <v>68</v>
      </c>
      <c r="R12" s="19">
        <v>12</v>
      </c>
      <c r="S12" s="19">
        <v>3</v>
      </c>
      <c r="T12" s="19">
        <v>3</v>
      </c>
      <c r="U12" s="19">
        <v>3</v>
      </c>
      <c r="V12" s="19">
        <v>3</v>
      </c>
      <c r="W12" s="19">
        <v>3</v>
      </c>
      <c r="X12" s="24" t="s">
        <v>388</v>
      </c>
      <c r="Y12" s="19"/>
      <c r="Z12" s="24"/>
      <c r="AA12" s="19"/>
      <c r="AB12" s="24"/>
      <c r="AC12" s="19"/>
      <c r="AD12" s="24"/>
      <c r="AE12" s="19">
        <f t="shared" ref="AE12:AE75" si="6">AC12+AA12+Y12+W12</f>
        <v>3</v>
      </c>
      <c r="AF12" s="22">
        <v>44295</v>
      </c>
      <c r="AG12" s="51"/>
      <c r="AH12" s="51"/>
      <c r="AI12" s="51"/>
      <c r="AJ12" s="18">
        <f t="shared" ref="AJ12:AJ75" si="7">IFERROR(IF((W12+Y12+AA12+AC12)/R12&gt;1,1,(W12+Y12+AA12+AC12)/R12),0)</f>
        <v>0.25</v>
      </c>
      <c r="AK12" s="18">
        <f t="shared" ref="AK12:AK75" si="8">IFERROR(IF(S12=0,"",IF((W12/S12)&gt;1,1,(W12/S12))),"")</f>
        <v>1</v>
      </c>
      <c r="AL12" s="18">
        <f t="shared" ref="AL12:AL75" si="9">IFERROR(IF(T12=0,"",IF((Y12/T12)&gt;1,1,(Y12/T12))),"")</f>
        <v>0</v>
      </c>
      <c r="AM12" s="18">
        <f t="shared" ref="AM12:AM75" si="10">IFERROR(IF(U12=0,"",IF((AA12/U12)&gt;1,1,(AA12/U12))),"")</f>
        <v>0</v>
      </c>
      <c r="AN12" s="18">
        <f t="shared" ref="AN12:AN75" si="11">IFERROR(IF(V12=0,"",IF((AC12/V12)&gt;1,1,(AC12/V12))),"")</f>
        <v>0</v>
      </c>
      <c r="AO12" s="50" t="s">
        <v>70</v>
      </c>
      <c r="AP12" s="50"/>
      <c r="AQ12" s="50"/>
      <c r="AR12" s="50"/>
      <c r="AS12" s="50" t="s">
        <v>389</v>
      </c>
      <c r="AT12" s="50"/>
      <c r="AU12" s="50"/>
      <c r="AV12" s="50"/>
      <c r="AW12" s="50" t="s">
        <v>70</v>
      </c>
      <c r="AX12" s="50"/>
      <c r="AY12" s="50"/>
      <c r="AZ12" s="50"/>
      <c r="BA12" s="50" t="s">
        <v>390</v>
      </c>
      <c r="BB12" s="50"/>
      <c r="BC12" s="50"/>
      <c r="BD12" s="50"/>
    </row>
    <row r="13" spans="1:56" s="52" customFormat="1" ht="75" customHeight="1" x14ac:dyDescent="0.25">
      <c r="A13" s="20">
        <v>2</v>
      </c>
      <c r="B13" s="21" t="s">
        <v>91</v>
      </c>
      <c r="C13" s="21" t="s">
        <v>381</v>
      </c>
      <c r="D13" s="21" t="s">
        <v>382</v>
      </c>
      <c r="E13" s="21" t="s">
        <v>59</v>
      </c>
      <c r="F13" s="21" t="s">
        <v>60</v>
      </c>
      <c r="G13" s="21" t="s">
        <v>91</v>
      </c>
      <c r="H13" s="21" t="s">
        <v>383</v>
      </c>
      <c r="I13" s="21" t="s">
        <v>391</v>
      </c>
      <c r="J13" s="22">
        <v>44197</v>
      </c>
      <c r="K13" s="22">
        <v>44561</v>
      </c>
      <c r="L13" s="21" t="s">
        <v>392</v>
      </c>
      <c r="M13" s="21" t="s">
        <v>386</v>
      </c>
      <c r="N13" s="21" t="s">
        <v>79</v>
      </c>
      <c r="O13" s="21" t="s">
        <v>387</v>
      </c>
      <c r="P13" s="21" t="s">
        <v>67</v>
      </c>
      <c r="Q13" s="21" t="s">
        <v>68</v>
      </c>
      <c r="R13" s="19">
        <v>8</v>
      </c>
      <c r="S13" s="19">
        <v>2</v>
      </c>
      <c r="T13" s="19">
        <v>2</v>
      </c>
      <c r="U13" s="19">
        <v>2</v>
      </c>
      <c r="V13" s="19">
        <v>2</v>
      </c>
      <c r="W13" s="19">
        <v>2</v>
      </c>
      <c r="X13" s="25" t="s">
        <v>393</v>
      </c>
      <c r="Y13" s="19"/>
      <c r="Z13" s="24"/>
      <c r="AA13" s="19"/>
      <c r="AB13" s="24"/>
      <c r="AC13" s="19"/>
      <c r="AD13" s="24"/>
      <c r="AE13" s="19">
        <f t="shared" si="6"/>
        <v>2</v>
      </c>
      <c r="AF13" s="22">
        <v>44295</v>
      </c>
      <c r="AG13" s="51"/>
      <c r="AH13" s="51"/>
      <c r="AI13" s="51"/>
      <c r="AJ13" s="18">
        <f t="shared" si="7"/>
        <v>0.25</v>
      </c>
      <c r="AK13" s="18">
        <f t="shared" si="8"/>
        <v>1</v>
      </c>
      <c r="AL13" s="18">
        <f t="shared" si="9"/>
        <v>0</v>
      </c>
      <c r="AM13" s="18">
        <f t="shared" si="10"/>
        <v>0</v>
      </c>
      <c r="AN13" s="18">
        <f t="shared" si="11"/>
        <v>0</v>
      </c>
      <c r="AO13" s="50" t="s">
        <v>70</v>
      </c>
      <c r="AP13" s="50"/>
      <c r="AQ13" s="50"/>
      <c r="AR13" s="50"/>
      <c r="AS13" s="50" t="s">
        <v>394</v>
      </c>
      <c r="AT13" s="50"/>
      <c r="AU13" s="50"/>
      <c r="AV13" s="50"/>
      <c r="AW13" s="50" t="s">
        <v>70</v>
      </c>
      <c r="AX13" s="50"/>
      <c r="AY13" s="50"/>
      <c r="AZ13" s="50"/>
      <c r="BA13" s="50" t="s">
        <v>395</v>
      </c>
      <c r="BB13" s="50"/>
      <c r="BC13" s="50"/>
      <c r="BD13" s="50"/>
    </row>
    <row r="14" spans="1:56" s="52" customFormat="1" ht="75" customHeight="1" x14ac:dyDescent="0.25">
      <c r="A14" s="20">
        <v>3</v>
      </c>
      <c r="B14" s="21" t="s">
        <v>91</v>
      </c>
      <c r="C14" s="21" t="s">
        <v>396</v>
      </c>
      <c r="D14" s="21" t="s">
        <v>382</v>
      </c>
      <c r="E14" s="21" t="s">
        <v>59</v>
      </c>
      <c r="F14" s="21" t="s">
        <v>60</v>
      </c>
      <c r="G14" s="21" t="s">
        <v>91</v>
      </c>
      <c r="H14" s="21" t="s">
        <v>397</v>
      </c>
      <c r="I14" s="21" t="s">
        <v>398</v>
      </c>
      <c r="J14" s="22">
        <v>44228</v>
      </c>
      <c r="K14" s="22">
        <v>44286</v>
      </c>
      <c r="L14" s="21" t="s">
        <v>399</v>
      </c>
      <c r="M14" s="21" t="s">
        <v>386</v>
      </c>
      <c r="N14" s="21" t="s">
        <v>79</v>
      </c>
      <c r="O14" s="21" t="s">
        <v>400</v>
      </c>
      <c r="P14" s="21" t="s">
        <v>67</v>
      </c>
      <c r="Q14" s="21" t="s">
        <v>68</v>
      </c>
      <c r="R14" s="19">
        <v>1</v>
      </c>
      <c r="S14" s="19">
        <v>1</v>
      </c>
      <c r="T14" s="19">
        <v>0</v>
      </c>
      <c r="U14" s="19">
        <v>0</v>
      </c>
      <c r="V14" s="19">
        <v>0</v>
      </c>
      <c r="W14" s="19">
        <v>1</v>
      </c>
      <c r="X14" s="25" t="s">
        <v>401</v>
      </c>
      <c r="Y14" s="19"/>
      <c r="Z14" s="25"/>
      <c r="AA14" s="19"/>
      <c r="AB14" s="25"/>
      <c r="AC14" s="19"/>
      <c r="AD14" s="25"/>
      <c r="AE14" s="19">
        <f t="shared" si="6"/>
        <v>1</v>
      </c>
      <c r="AF14" s="22">
        <v>44295</v>
      </c>
      <c r="AG14" s="25"/>
      <c r="AH14" s="51"/>
      <c r="AI14" s="51"/>
      <c r="AJ14" s="18">
        <f t="shared" si="7"/>
        <v>1</v>
      </c>
      <c r="AK14" s="18">
        <f t="shared" si="8"/>
        <v>1</v>
      </c>
      <c r="AL14" s="18" t="str">
        <f t="shared" si="9"/>
        <v/>
      </c>
      <c r="AM14" s="18" t="str">
        <f t="shared" si="10"/>
        <v/>
      </c>
      <c r="AN14" s="18" t="str">
        <f t="shared" si="11"/>
        <v/>
      </c>
      <c r="AO14" s="50" t="s">
        <v>70</v>
      </c>
      <c r="AP14" s="50"/>
      <c r="AQ14" s="50"/>
      <c r="AR14" s="50"/>
      <c r="AS14" s="50" t="s">
        <v>402</v>
      </c>
      <c r="AT14" s="50"/>
      <c r="AU14" s="50"/>
      <c r="AV14" s="50"/>
      <c r="AW14" s="50" t="s">
        <v>70</v>
      </c>
      <c r="AX14" s="50"/>
      <c r="AY14" s="50"/>
      <c r="AZ14" s="50"/>
      <c r="BA14" s="50" t="s">
        <v>403</v>
      </c>
      <c r="BB14" s="50"/>
      <c r="BC14" s="50"/>
      <c r="BD14" s="50"/>
    </row>
    <row r="15" spans="1:56" s="52" customFormat="1" ht="75" customHeight="1" x14ac:dyDescent="0.25">
      <c r="A15" s="20">
        <v>4</v>
      </c>
      <c r="B15" s="21" t="s">
        <v>91</v>
      </c>
      <c r="C15" s="21" t="s">
        <v>396</v>
      </c>
      <c r="D15" s="21" t="s">
        <v>382</v>
      </c>
      <c r="E15" s="21" t="s">
        <v>59</v>
      </c>
      <c r="F15" s="21" t="s">
        <v>60</v>
      </c>
      <c r="G15" s="21" t="s">
        <v>91</v>
      </c>
      <c r="H15" s="21" t="s">
        <v>397</v>
      </c>
      <c r="I15" s="21" t="s">
        <v>404</v>
      </c>
      <c r="J15" s="22">
        <v>44256</v>
      </c>
      <c r="K15" s="22">
        <v>44286</v>
      </c>
      <c r="L15" s="21" t="s">
        <v>405</v>
      </c>
      <c r="M15" s="21" t="s">
        <v>386</v>
      </c>
      <c r="N15" s="21" t="s">
        <v>79</v>
      </c>
      <c r="O15" s="21" t="s">
        <v>400</v>
      </c>
      <c r="P15" s="21" t="s">
        <v>67</v>
      </c>
      <c r="Q15" s="21" t="s">
        <v>68</v>
      </c>
      <c r="R15" s="19">
        <v>1</v>
      </c>
      <c r="S15" s="19">
        <v>1</v>
      </c>
      <c r="T15" s="19">
        <v>0</v>
      </c>
      <c r="U15" s="19">
        <v>0</v>
      </c>
      <c r="V15" s="19">
        <v>0</v>
      </c>
      <c r="W15" s="19">
        <v>1</v>
      </c>
      <c r="X15" s="25" t="s">
        <v>406</v>
      </c>
      <c r="Y15" s="19"/>
      <c r="Z15" s="25"/>
      <c r="AA15" s="19"/>
      <c r="AB15" s="25"/>
      <c r="AC15" s="19"/>
      <c r="AD15" s="25"/>
      <c r="AE15" s="19">
        <f t="shared" si="6"/>
        <v>1</v>
      </c>
      <c r="AF15" s="22">
        <v>44295</v>
      </c>
      <c r="AG15" s="25"/>
      <c r="AH15" s="51"/>
      <c r="AI15" s="51"/>
      <c r="AJ15" s="18">
        <f t="shared" si="7"/>
        <v>1</v>
      </c>
      <c r="AK15" s="18">
        <f t="shared" si="8"/>
        <v>1</v>
      </c>
      <c r="AL15" s="18" t="str">
        <f t="shared" si="9"/>
        <v/>
      </c>
      <c r="AM15" s="18" t="str">
        <f t="shared" si="10"/>
        <v/>
      </c>
      <c r="AN15" s="18" t="str">
        <f t="shared" si="11"/>
        <v/>
      </c>
      <c r="AO15" s="50" t="s">
        <v>70</v>
      </c>
      <c r="AP15" s="50"/>
      <c r="AQ15" s="50"/>
      <c r="AR15" s="50"/>
      <c r="AS15" s="50" t="s">
        <v>407</v>
      </c>
      <c r="AT15" s="50"/>
      <c r="AU15" s="50"/>
      <c r="AV15" s="50"/>
      <c r="AW15" s="50" t="s">
        <v>70</v>
      </c>
      <c r="AX15" s="50"/>
      <c r="AY15" s="50"/>
      <c r="AZ15" s="50"/>
      <c r="BA15" s="50" t="s">
        <v>408</v>
      </c>
      <c r="BB15" s="50"/>
      <c r="BC15" s="50"/>
      <c r="BD15" s="50"/>
    </row>
    <row r="16" spans="1:56" s="52" customFormat="1" ht="75" customHeight="1" x14ac:dyDescent="0.25">
      <c r="A16" s="20">
        <v>5</v>
      </c>
      <c r="B16" s="21" t="s">
        <v>91</v>
      </c>
      <c r="C16" s="21" t="s">
        <v>396</v>
      </c>
      <c r="D16" s="21" t="s">
        <v>382</v>
      </c>
      <c r="E16" s="21" t="s">
        <v>59</v>
      </c>
      <c r="F16" s="21" t="s">
        <v>60</v>
      </c>
      <c r="G16" s="21" t="s">
        <v>91</v>
      </c>
      <c r="H16" s="21" t="s">
        <v>397</v>
      </c>
      <c r="I16" s="21" t="s">
        <v>409</v>
      </c>
      <c r="J16" s="22">
        <v>44256</v>
      </c>
      <c r="K16" s="22">
        <v>44346</v>
      </c>
      <c r="L16" s="21" t="s">
        <v>410</v>
      </c>
      <c r="M16" s="21" t="s">
        <v>386</v>
      </c>
      <c r="N16" s="21" t="s">
        <v>79</v>
      </c>
      <c r="O16" s="21" t="s">
        <v>400</v>
      </c>
      <c r="P16" s="21" t="s">
        <v>67</v>
      </c>
      <c r="Q16" s="21" t="s">
        <v>68</v>
      </c>
      <c r="R16" s="19">
        <v>2</v>
      </c>
      <c r="S16" s="19">
        <v>1</v>
      </c>
      <c r="T16" s="19">
        <v>1</v>
      </c>
      <c r="U16" s="19">
        <v>0</v>
      </c>
      <c r="V16" s="19">
        <v>0</v>
      </c>
      <c r="W16" s="19">
        <v>1</v>
      </c>
      <c r="X16" s="24" t="s">
        <v>411</v>
      </c>
      <c r="Y16" s="19"/>
      <c r="Z16" s="25"/>
      <c r="AA16" s="19"/>
      <c r="AB16" s="25"/>
      <c r="AC16" s="19"/>
      <c r="AD16" s="25"/>
      <c r="AE16" s="19">
        <f t="shared" si="6"/>
        <v>1</v>
      </c>
      <c r="AF16" s="22">
        <v>44295</v>
      </c>
      <c r="AG16" s="25"/>
      <c r="AH16" s="51"/>
      <c r="AI16" s="51"/>
      <c r="AJ16" s="18">
        <f t="shared" si="7"/>
        <v>0.5</v>
      </c>
      <c r="AK16" s="18">
        <f t="shared" si="8"/>
        <v>1</v>
      </c>
      <c r="AL16" s="18">
        <f t="shared" si="9"/>
        <v>0</v>
      </c>
      <c r="AM16" s="18" t="str">
        <f t="shared" si="10"/>
        <v/>
      </c>
      <c r="AN16" s="18" t="str">
        <f t="shared" si="11"/>
        <v/>
      </c>
      <c r="AO16" s="50" t="s">
        <v>70</v>
      </c>
      <c r="AP16" s="50"/>
      <c r="AQ16" s="50"/>
      <c r="AR16" s="50"/>
      <c r="AS16" s="50" t="s">
        <v>412</v>
      </c>
      <c r="AT16" s="50"/>
      <c r="AU16" s="50"/>
      <c r="AV16" s="50"/>
      <c r="AW16" s="50" t="s">
        <v>70</v>
      </c>
      <c r="AX16" s="50"/>
      <c r="AY16" s="50"/>
      <c r="AZ16" s="50"/>
      <c r="BA16" s="50" t="s">
        <v>413</v>
      </c>
      <c r="BB16" s="50"/>
      <c r="BC16" s="50"/>
      <c r="BD16" s="50"/>
    </row>
    <row r="17" spans="1:56" s="52" customFormat="1" ht="75" customHeight="1" x14ac:dyDescent="0.25">
      <c r="A17" s="20">
        <v>6</v>
      </c>
      <c r="B17" s="21" t="s">
        <v>91</v>
      </c>
      <c r="C17" s="21" t="s">
        <v>414</v>
      </c>
      <c r="D17" s="21" t="s">
        <v>382</v>
      </c>
      <c r="E17" s="21" t="s">
        <v>59</v>
      </c>
      <c r="F17" s="21" t="s">
        <v>60</v>
      </c>
      <c r="G17" s="21" t="s">
        <v>91</v>
      </c>
      <c r="H17" s="21" t="s">
        <v>383</v>
      </c>
      <c r="I17" s="21" t="s">
        <v>415</v>
      </c>
      <c r="J17" s="22">
        <v>44197</v>
      </c>
      <c r="K17" s="22">
        <v>44408</v>
      </c>
      <c r="L17" s="21" t="s">
        <v>416</v>
      </c>
      <c r="M17" s="21" t="s">
        <v>386</v>
      </c>
      <c r="N17" s="21" t="s">
        <v>79</v>
      </c>
      <c r="O17" s="21" t="s">
        <v>417</v>
      </c>
      <c r="P17" s="21" t="s">
        <v>67</v>
      </c>
      <c r="Q17" s="21" t="s">
        <v>68</v>
      </c>
      <c r="R17" s="19">
        <v>2</v>
      </c>
      <c r="S17" s="19">
        <v>1</v>
      </c>
      <c r="T17" s="19">
        <v>0</v>
      </c>
      <c r="U17" s="19">
        <v>1</v>
      </c>
      <c r="V17" s="19">
        <v>0</v>
      </c>
      <c r="W17" s="19">
        <v>1</v>
      </c>
      <c r="X17" s="25" t="s">
        <v>418</v>
      </c>
      <c r="Y17" s="19"/>
      <c r="Z17" s="25"/>
      <c r="AA17" s="19"/>
      <c r="AB17" s="25"/>
      <c r="AC17" s="19"/>
      <c r="AD17" s="25"/>
      <c r="AE17" s="19">
        <f t="shared" si="6"/>
        <v>1</v>
      </c>
      <c r="AF17" s="22">
        <v>44295</v>
      </c>
      <c r="AG17" s="25"/>
      <c r="AH17" s="51"/>
      <c r="AI17" s="51"/>
      <c r="AJ17" s="18">
        <f t="shared" si="7"/>
        <v>0.5</v>
      </c>
      <c r="AK17" s="18">
        <f t="shared" si="8"/>
        <v>1</v>
      </c>
      <c r="AL17" s="18" t="str">
        <f t="shared" si="9"/>
        <v/>
      </c>
      <c r="AM17" s="18">
        <f t="shared" si="10"/>
        <v>0</v>
      </c>
      <c r="AN17" s="18" t="str">
        <f t="shared" si="11"/>
        <v/>
      </c>
      <c r="AO17" s="50" t="s">
        <v>70</v>
      </c>
      <c r="AP17" s="50"/>
      <c r="AQ17" s="50"/>
      <c r="AR17" s="50"/>
      <c r="AS17" s="50" t="s">
        <v>419</v>
      </c>
      <c r="AT17" s="50"/>
      <c r="AU17" s="50"/>
      <c r="AV17" s="50"/>
      <c r="AW17" s="50" t="s">
        <v>70</v>
      </c>
      <c r="AX17" s="50"/>
      <c r="AY17" s="50"/>
      <c r="AZ17" s="50"/>
      <c r="BA17" s="50" t="s">
        <v>420</v>
      </c>
      <c r="BB17" s="50"/>
      <c r="BC17" s="50"/>
      <c r="BD17" s="50"/>
    </row>
    <row r="18" spans="1:56" s="52" customFormat="1" ht="75" customHeight="1" x14ac:dyDescent="0.25">
      <c r="A18" s="20">
        <v>7</v>
      </c>
      <c r="B18" s="21" t="s">
        <v>91</v>
      </c>
      <c r="C18" s="21" t="s">
        <v>414</v>
      </c>
      <c r="D18" s="21" t="s">
        <v>382</v>
      </c>
      <c r="E18" s="21" t="s">
        <v>59</v>
      </c>
      <c r="F18" s="21" t="s">
        <v>60</v>
      </c>
      <c r="G18" s="21" t="s">
        <v>91</v>
      </c>
      <c r="H18" s="21" t="s">
        <v>383</v>
      </c>
      <c r="I18" s="21" t="s">
        <v>421</v>
      </c>
      <c r="J18" s="22">
        <v>44197</v>
      </c>
      <c r="K18" s="22">
        <v>44561</v>
      </c>
      <c r="L18" s="21" t="s">
        <v>422</v>
      </c>
      <c r="M18" s="21" t="s">
        <v>386</v>
      </c>
      <c r="N18" s="21" t="s">
        <v>79</v>
      </c>
      <c r="O18" s="21" t="s">
        <v>417</v>
      </c>
      <c r="P18" s="21" t="s">
        <v>67</v>
      </c>
      <c r="Q18" s="21" t="s">
        <v>68</v>
      </c>
      <c r="R18" s="19">
        <v>12</v>
      </c>
      <c r="S18" s="19">
        <v>3</v>
      </c>
      <c r="T18" s="19">
        <v>3</v>
      </c>
      <c r="U18" s="19">
        <v>3</v>
      </c>
      <c r="V18" s="19">
        <v>3</v>
      </c>
      <c r="W18" s="19">
        <v>3</v>
      </c>
      <c r="X18" s="24" t="s">
        <v>423</v>
      </c>
      <c r="Y18" s="19"/>
      <c r="Z18" s="25"/>
      <c r="AA18" s="19"/>
      <c r="AB18" s="25"/>
      <c r="AC18" s="19"/>
      <c r="AD18" s="25"/>
      <c r="AE18" s="19">
        <f t="shared" si="6"/>
        <v>3</v>
      </c>
      <c r="AF18" s="22">
        <v>44295</v>
      </c>
      <c r="AG18" s="25"/>
      <c r="AH18" s="51"/>
      <c r="AI18" s="51"/>
      <c r="AJ18" s="18">
        <f t="shared" si="7"/>
        <v>0.25</v>
      </c>
      <c r="AK18" s="18">
        <f t="shared" si="8"/>
        <v>1</v>
      </c>
      <c r="AL18" s="18">
        <f t="shared" si="9"/>
        <v>0</v>
      </c>
      <c r="AM18" s="18">
        <f t="shared" si="10"/>
        <v>0</v>
      </c>
      <c r="AN18" s="18">
        <f t="shared" si="11"/>
        <v>0</v>
      </c>
      <c r="AO18" s="50" t="s">
        <v>70</v>
      </c>
      <c r="AP18" s="50"/>
      <c r="AQ18" s="50"/>
      <c r="AR18" s="50"/>
      <c r="AS18" s="50" t="s">
        <v>424</v>
      </c>
      <c r="AT18" s="50"/>
      <c r="AU18" s="50"/>
      <c r="AV18" s="50"/>
      <c r="AW18" s="50" t="s">
        <v>70</v>
      </c>
      <c r="AX18" s="50"/>
      <c r="AY18" s="50"/>
      <c r="AZ18" s="50"/>
      <c r="BA18" s="50" t="s">
        <v>425</v>
      </c>
      <c r="BB18" s="50"/>
      <c r="BC18" s="50"/>
      <c r="BD18" s="50"/>
    </row>
    <row r="19" spans="1:56" s="52" customFormat="1" ht="75" customHeight="1" x14ac:dyDescent="0.25">
      <c r="A19" s="20">
        <v>8</v>
      </c>
      <c r="B19" s="21" t="s">
        <v>91</v>
      </c>
      <c r="C19" s="21" t="s">
        <v>414</v>
      </c>
      <c r="D19" s="21" t="s">
        <v>382</v>
      </c>
      <c r="E19" s="21" t="s">
        <v>59</v>
      </c>
      <c r="F19" s="21" t="s">
        <v>60</v>
      </c>
      <c r="G19" s="21" t="s">
        <v>91</v>
      </c>
      <c r="H19" s="21" t="s">
        <v>383</v>
      </c>
      <c r="I19" s="21" t="s">
        <v>426</v>
      </c>
      <c r="J19" s="22">
        <v>44197</v>
      </c>
      <c r="K19" s="22">
        <v>44439</v>
      </c>
      <c r="L19" s="21" t="s">
        <v>427</v>
      </c>
      <c r="M19" s="21" t="s">
        <v>386</v>
      </c>
      <c r="N19" s="21" t="s">
        <v>79</v>
      </c>
      <c r="O19" s="21" t="s">
        <v>417</v>
      </c>
      <c r="P19" s="21" t="s">
        <v>67</v>
      </c>
      <c r="Q19" s="21" t="s">
        <v>68</v>
      </c>
      <c r="R19" s="19">
        <v>2</v>
      </c>
      <c r="S19" s="19">
        <v>1</v>
      </c>
      <c r="T19" s="19">
        <v>0</v>
      </c>
      <c r="U19" s="19">
        <v>1</v>
      </c>
      <c r="V19" s="19">
        <v>0</v>
      </c>
      <c r="W19" s="19">
        <v>1</v>
      </c>
      <c r="X19" s="25" t="s">
        <v>428</v>
      </c>
      <c r="Y19" s="19"/>
      <c r="Z19" s="25"/>
      <c r="AA19" s="19"/>
      <c r="AB19" s="25"/>
      <c r="AC19" s="19"/>
      <c r="AD19" s="25"/>
      <c r="AE19" s="19">
        <f t="shared" si="6"/>
        <v>1</v>
      </c>
      <c r="AF19" s="22">
        <v>44295</v>
      </c>
      <c r="AG19" s="25"/>
      <c r="AH19" s="51"/>
      <c r="AI19" s="51"/>
      <c r="AJ19" s="18">
        <f t="shared" si="7"/>
        <v>0.5</v>
      </c>
      <c r="AK19" s="18">
        <f t="shared" si="8"/>
        <v>1</v>
      </c>
      <c r="AL19" s="18" t="str">
        <f t="shared" si="9"/>
        <v/>
      </c>
      <c r="AM19" s="18">
        <f t="shared" si="10"/>
        <v>0</v>
      </c>
      <c r="AN19" s="18" t="str">
        <f t="shared" si="11"/>
        <v/>
      </c>
      <c r="AO19" s="50" t="s">
        <v>70</v>
      </c>
      <c r="AP19" s="50"/>
      <c r="AQ19" s="50"/>
      <c r="AR19" s="50"/>
      <c r="AS19" s="50" t="s">
        <v>429</v>
      </c>
      <c r="AT19" s="50"/>
      <c r="AU19" s="50"/>
      <c r="AV19" s="50"/>
      <c r="AW19" s="50" t="s">
        <v>70</v>
      </c>
      <c r="AX19" s="50"/>
      <c r="AY19" s="50"/>
      <c r="AZ19" s="50"/>
      <c r="BA19" s="50" t="s">
        <v>430</v>
      </c>
      <c r="BB19" s="50"/>
      <c r="BC19" s="50"/>
      <c r="BD19" s="50"/>
    </row>
    <row r="20" spans="1:56" s="52" customFormat="1" ht="75" customHeight="1" x14ac:dyDescent="0.25">
      <c r="A20" s="20">
        <v>9</v>
      </c>
      <c r="B20" s="21" t="s">
        <v>91</v>
      </c>
      <c r="C20" s="21" t="s">
        <v>414</v>
      </c>
      <c r="D20" s="21" t="s">
        <v>382</v>
      </c>
      <c r="E20" s="21" t="s">
        <v>59</v>
      </c>
      <c r="F20" s="21" t="s">
        <v>60</v>
      </c>
      <c r="G20" s="21" t="s">
        <v>91</v>
      </c>
      <c r="H20" s="21" t="s">
        <v>383</v>
      </c>
      <c r="I20" s="21" t="s">
        <v>431</v>
      </c>
      <c r="J20" s="22">
        <v>44197</v>
      </c>
      <c r="K20" s="22">
        <v>44561</v>
      </c>
      <c r="L20" s="21" t="s">
        <v>432</v>
      </c>
      <c r="M20" s="21" t="s">
        <v>386</v>
      </c>
      <c r="N20" s="21" t="s">
        <v>79</v>
      </c>
      <c r="O20" s="21" t="s">
        <v>417</v>
      </c>
      <c r="P20" s="21" t="s">
        <v>67</v>
      </c>
      <c r="Q20" s="21" t="s">
        <v>68</v>
      </c>
      <c r="R20" s="19">
        <v>4</v>
      </c>
      <c r="S20" s="19">
        <v>1</v>
      </c>
      <c r="T20" s="19">
        <v>1</v>
      </c>
      <c r="U20" s="19">
        <v>1</v>
      </c>
      <c r="V20" s="19">
        <v>1</v>
      </c>
      <c r="W20" s="19">
        <v>1</v>
      </c>
      <c r="X20" s="25" t="s">
        <v>433</v>
      </c>
      <c r="Y20" s="19"/>
      <c r="Z20" s="25"/>
      <c r="AA20" s="19"/>
      <c r="AB20" s="25"/>
      <c r="AC20" s="19"/>
      <c r="AD20" s="25"/>
      <c r="AE20" s="19">
        <f t="shared" si="6"/>
        <v>1</v>
      </c>
      <c r="AF20" s="22">
        <v>44295</v>
      </c>
      <c r="AG20" s="25"/>
      <c r="AH20" s="51"/>
      <c r="AI20" s="51"/>
      <c r="AJ20" s="18">
        <f t="shared" si="7"/>
        <v>0.25</v>
      </c>
      <c r="AK20" s="18">
        <f t="shared" si="8"/>
        <v>1</v>
      </c>
      <c r="AL20" s="18">
        <f t="shared" si="9"/>
        <v>0</v>
      </c>
      <c r="AM20" s="18">
        <f t="shared" si="10"/>
        <v>0</v>
      </c>
      <c r="AN20" s="18">
        <f t="shared" si="11"/>
        <v>0</v>
      </c>
      <c r="AO20" s="50" t="s">
        <v>70</v>
      </c>
      <c r="AP20" s="50"/>
      <c r="AQ20" s="50"/>
      <c r="AR20" s="50"/>
      <c r="AS20" s="50" t="s">
        <v>434</v>
      </c>
      <c r="AT20" s="50"/>
      <c r="AU20" s="50"/>
      <c r="AV20" s="50"/>
      <c r="AW20" s="50" t="s">
        <v>70</v>
      </c>
      <c r="AX20" s="50"/>
      <c r="AY20" s="50"/>
      <c r="AZ20" s="50"/>
      <c r="BA20" s="50" t="s">
        <v>2979</v>
      </c>
      <c r="BB20" s="50"/>
      <c r="BC20" s="50"/>
      <c r="BD20" s="50"/>
    </row>
    <row r="21" spans="1:56" s="52" customFormat="1" ht="75" customHeight="1" x14ac:dyDescent="0.25">
      <c r="A21" s="20">
        <v>10</v>
      </c>
      <c r="B21" s="21" t="s">
        <v>91</v>
      </c>
      <c r="C21" s="21" t="s">
        <v>435</v>
      </c>
      <c r="D21" s="21" t="s">
        <v>382</v>
      </c>
      <c r="E21" s="21" t="s">
        <v>59</v>
      </c>
      <c r="F21" s="21" t="s">
        <v>436</v>
      </c>
      <c r="G21" s="21" t="s">
        <v>91</v>
      </c>
      <c r="H21" s="21" t="s">
        <v>92</v>
      </c>
      <c r="I21" s="21" t="s">
        <v>437</v>
      </c>
      <c r="J21" s="22">
        <v>44197</v>
      </c>
      <c r="K21" s="22">
        <v>44561</v>
      </c>
      <c r="L21" s="21" t="s">
        <v>438</v>
      </c>
      <c r="M21" s="21" t="s">
        <v>386</v>
      </c>
      <c r="N21" s="21" t="s">
        <v>79</v>
      </c>
      <c r="O21" s="21" t="s">
        <v>439</v>
      </c>
      <c r="P21" s="21" t="s">
        <v>2</v>
      </c>
      <c r="Q21" s="21" t="s">
        <v>68</v>
      </c>
      <c r="R21" s="19">
        <v>20</v>
      </c>
      <c r="S21" s="19">
        <v>0</v>
      </c>
      <c r="T21" s="19">
        <v>7</v>
      </c>
      <c r="U21" s="19">
        <v>0</v>
      </c>
      <c r="V21" s="19">
        <v>13</v>
      </c>
      <c r="W21" s="19">
        <v>1</v>
      </c>
      <c r="X21" s="25" t="s">
        <v>440</v>
      </c>
      <c r="Y21" s="19"/>
      <c r="Z21" s="25"/>
      <c r="AA21" s="19"/>
      <c r="AB21" s="25"/>
      <c r="AC21" s="19"/>
      <c r="AD21" s="25"/>
      <c r="AE21" s="19">
        <f t="shared" si="6"/>
        <v>1</v>
      </c>
      <c r="AF21" s="22">
        <v>44295</v>
      </c>
      <c r="AG21" s="25"/>
      <c r="AH21" s="51"/>
      <c r="AI21" s="51"/>
      <c r="AJ21" s="18">
        <f t="shared" si="7"/>
        <v>0.05</v>
      </c>
      <c r="AK21" s="18" t="str">
        <f t="shared" si="8"/>
        <v/>
      </c>
      <c r="AL21" s="18">
        <f t="shared" si="9"/>
        <v>0</v>
      </c>
      <c r="AM21" s="18" t="str">
        <f t="shared" si="10"/>
        <v/>
      </c>
      <c r="AN21" s="18">
        <f t="shared" si="11"/>
        <v>0</v>
      </c>
      <c r="AO21" s="50" t="s">
        <v>70</v>
      </c>
      <c r="AP21" s="50"/>
      <c r="AQ21" s="50"/>
      <c r="AR21" s="50"/>
      <c r="AS21" s="50" t="s">
        <v>441</v>
      </c>
      <c r="AT21" s="50"/>
      <c r="AU21" s="50"/>
      <c r="AV21" s="50"/>
      <c r="AW21" s="50" t="s">
        <v>70</v>
      </c>
      <c r="AX21" s="50"/>
      <c r="AY21" s="50"/>
      <c r="AZ21" s="50"/>
      <c r="BA21" s="50" t="s">
        <v>442</v>
      </c>
      <c r="BB21" s="50"/>
      <c r="BC21" s="50"/>
      <c r="BD21" s="50"/>
    </row>
    <row r="22" spans="1:56" s="52" customFormat="1" ht="75" customHeight="1" x14ac:dyDescent="0.25">
      <c r="A22" s="20">
        <v>11</v>
      </c>
      <c r="B22" s="21" t="s">
        <v>91</v>
      </c>
      <c r="C22" s="21" t="s">
        <v>435</v>
      </c>
      <c r="D22" s="21" t="s">
        <v>382</v>
      </c>
      <c r="E22" s="21" t="s">
        <v>59</v>
      </c>
      <c r="F22" s="21" t="s">
        <v>436</v>
      </c>
      <c r="G22" s="21" t="s">
        <v>91</v>
      </c>
      <c r="H22" s="21" t="s">
        <v>92</v>
      </c>
      <c r="I22" s="21" t="s">
        <v>443</v>
      </c>
      <c r="J22" s="22">
        <v>44197</v>
      </c>
      <c r="K22" s="22">
        <v>44561</v>
      </c>
      <c r="L22" s="21" t="s">
        <v>444</v>
      </c>
      <c r="M22" s="21" t="s">
        <v>386</v>
      </c>
      <c r="N22" s="21" t="s">
        <v>79</v>
      </c>
      <c r="O22" s="21" t="s">
        <v>439</v>
      </c>
      <c r="P22" s="21" t="s">
        <v>2</v>
      </c>
      <c r="Q22" s="21" t="s">
        <v>68</v>
      </c>
      <c r="R22" s="19">
        <v>20</v>
      </c>
      <c r="S22" s="19">
        <v>0</v>
      </c>
      <c r="T22" s="19">
        <v>7</v>
      </c>
      <c r="U22" s="19">
        <v>0</v>
      </c>
      <c r="V22" s="19">
        <v>13</v>
      </c>
      <c r="W22" s="19">
        <v>1</v>
      </c>
      <c r="X22" s="25" t="s">
        <v>440</v>
      </c>
      <c r="Y22" s="19"/>
      <c r="Z22" s="25"/>
      <c r="AA22" s="19"/>
      <c r="AB22" s="25"/>
      <c r="AC22" s="19"/>
      <c r="AD22" s="25"/>
      <c r="AE22" s="19">
        <f t="shared" si="6"/>
        <v>1</v>
      </c>
      <c r="AF22" s="22">
        <v>44295</v>
      </c>
      <c r="AG22" s="25"/>
      <c r="AH22" s="51"/>
      <c r="AI22" s="51"/>
      <c r="AJ22" s="18">
        <f t="shared" si="7"/>
        <v>0.05</v>
      </c>
      <c r="AK22" s="18" t="str">
        <f t="shared" si="8"/>
        <v/>
      </c>
      <c r="AL22" s="18">
        <f t="shared" si="9"/>
        <v>0</v>
      </c>
      <c r="AM22" s="18" t="str">
        <f t="shared" si="10"/>
        <v/>
      </c>
      <c r="AN22" s="18">
        <f t="shared" si="11"/>
        <v>0</v>
      </c>
      <c r="AO22" s="50" t="s">
        <v>70</v>
      </c>
      <c r="AP22" s="50"/>
      <c r="AQ22" s="50"/>
      <c r="AR22" s="50"/>
      <c r="AS22" s="50" t="s">
        <v>445</v>
      </c>
      <c r="AT22" s="50"/>
      <c r="AU22" s="50"/>
      <c r="AV22" s="50"/>
      <c r="AW22" s="50" t="s">
        <v>70</v>
      </c>
      <c r="AX22" s="50"/>
      <c r="AY22" s="50"/>
      <c r="AZ22" s="50"/>
      <c r="BA22" s="50" t="s">
        <v>446</v>
      </c>
      <c r="BB22" s="50"/>
      <c r="BC22" s="50"/>
      <c r="BD22" s="50"/>
    </row>
    <row r="23" spans="1:56" s="52" customFormat="1" ht="75" customHeight="1" x14ac:dyDescent="0.25">
      <c r="A23" s="20">
        <v>12</v>
      </c>
      <c r="B23" s="21" t="s">
        <v>91</v>
      </c>
      <c r="C23" s="21" t="s">
        <v>435</v>
      </c>
      <c r="D23" s="21" t="s">
        <v>382</v>
      </c>
      <c r="E23" s="21" t="s">
        <v>59</v>
      </c>
      <c r="F23" s="21" t="s">
        <v>436</v>
      </c>
      <c r="G23" s="21" t="s">
        <v>91</v>
      </c>
      <c r="H23" s="21" t="s">
        <v>92</v>
      </c>
      <c r="I23" s="21" t="s">
        <v>447</v>
      </c>
      <c r="J23" s="22">
        <v>44197</v>
      </c>
      <c r="K23" s="22">
        <v>44561</v>
      </c>
      <c r="L23" s="21" t="s">
        <v>448</v>
      </c>
      <c r="M23" s="21" t="s">
        <v>386</v>
      </c>
      <c r="N23" s="21" t="s">
        <v>79</v>
      </c>
      <c r="O23" s="21" t="s">
        <v>439</v>
      </c>
      <c r="P23" s="21" t="s">
        <v>2</v>
      </c>
      <c r="Q23" s="21" t="s">
        <v>68</v>
      </c>
      <c r="R23" s="19">
        <v>20</v>
      </c>
      <c r="S23" s="19">
        <v>0</v>
      </c>
      <c r="T23" s="19">
        <v>7</v>
      </c>
      <c r="U23" s="19">
        <v>0</v>
      </c>
      <c r="V23" s="19">
        <v>13</v>
      </c>
      <c r="W23" s="19">
        <v>0</v>
      </c>
      <c r="X23" s="25" t="s">
        <v>449</v>
      </c>
      <c r="Y23" s="19"/>
      <c r="Z23" s="25"/>
      <c r="AA23" s="19"/>
      <c r="AB23" s="25"/>
      <c r="AC23" s="19"/>
      <c r="AD23" s="24"/>
      <c r="AE23" s="19">
        <f t="shared" si="6"/>
        <v>0</v>
      </c>
      <c r="AF23" s="22">
        <v>44295</v>
      </c>
      <c r="AG23" s="51"/>
      <c r="AH23" s="51"/>
      <c r="AI23" s="51"/>
      <c r="AJ23" s="18">
        <f t="shared" si="7"/>
        <v>0</v>
      </c>
      <c r="AK23" s="18" t="str">
        <f t="shared" si="8"/>
        <v/>
      </c>
      <c r="AL23" s="18">
        <f t="shared" si="9"/>
        <v>0</v>
      </c>
      <c r="AM23" s="18" t="str">
        <f t="shared" si="10"/>
        <v/>
      </c>
      <c r="AN23" s="18">
        <f t="shared" si="11"/>
        <v>0</v>
      </c>
      <c r="AO23" s="50" t="s">
        <v>97</v>
      </c>
      <c r="AP23" s="50"/>
      <c r="AQ23" s="50"/>
      <c r="AR23" s="50"/>
      <c r="AS23" s="50" t="s">
        <v>97</v>
      </c>
      <c r="AT23" s="50"/>
      <c r="AU23" s="50"/>
      <c r="AV23" s="50"/>
      <c r="AW23" s="50" t="s">
        <v>97</v>
      </c>
      <c r="AX23" s="50"/>
      <c r="AY23" s="50"/>
      <c r="AZ23" s="50"/>
      <c r="BA23" s="50" t="s">
        <v>450</v>
      </c>
      <c r="BB23" s="50"/>
      <c r="BC23" s="50"/>
      <c r="BD23" s="50"/>
    </row>
    <row r="24" spans="1:56" s="52" customFormat="1" ht="75" customHeight="1" x14ac:dyDescent="0.25">
      <c r="A24" s="20">
        <v>13</v>
      </c>
      <c r="B24" s="21" t="s">
        <v>91</v>
      </c>
      <c r="C24" s="21" t="s">
        <v>89</v>
      </c>
      <c r="D24" s="21" t="s">
        <v>58</v>
      </c>
      <c r="E24" s="21" t="s">
        <v>90</v>
      </c>
      <c r="F24" s="21" t="s">
        <v>60</v>
      </c>
      <c r="G24" s="21" t="s">
        <v>91</v>
      </c>
      <c r="H24" s="21" t="s">
        <v>92</v>
      </c>
      <c r="I24" s="21" t="s">
        <v>451</v>
      </c>
      <c r="J24" s="22">
        <v>44197</v>
      </c>
      <c r="K24" s="22">
        <v>44439</v>
      </c>
      <c r="L24" s="21" t="s">
        <v>452</v>
      </c>
      <c r="M24" s="21" t="s">
        <v>386</v>
      </c>
      <c r="N24" s="21" t="s">
        <v>79</v>
      </c>
      <c r="O24" s="21" t="s">
        <v>95</v>
      </c>
      <c r="P24" s="21" t="s">
        <v>2</v>
      </c>
      <c r="Q24" s="21" t="s">
        <v>68</v>
      </c>
      <c r="R24" s="19">
        <v>2</v>
      </c>
      <c r="S24" s="19">
        <v>1</v>
      </c>
      <c r="T24" s="19">
        <v>0</v>
      </c>
      <c r="U24" s="19">
        <v>1</v>
      </c>
      <c r="V24" s="19">
        <v>0</v>
      </c>
      <c r="W24" s="19">
        <v>1</v>
      </c>
      <c r="X24" s="25" t="s">
        <v>453</v>
      </c>
      <c r="Y24" s="19"/>
      <c r="Z24" s="25"/>
      <c r="AA24" s="19"/>
      <c r="AB24" s="25"/>
      <c r="AC24" s="19"/>
      <c r="AD24" s="25"/>
      <c r="AE24" s="19">
        <f t="shared" si="6"/>
        <v>1</v>
      </c>
      <c r="AF24" s="22">
        <v>44295</v>
      </c>
      <c r="AG24" s="25"/>
      <c r="AH24" s="51"/>
      <c r="AI24" s="51"/>
      <c r="AJ24" s="18">
        <f t="shared" si="7"/>
        <v>0.5</v>
      </c>
      <c r="AK24" s="18">
        <f t="shared" si="8"/>
        <v>1</v>
      </c>
      <c r="AL24" s="18" t="str">
        <f t="shared" si="9"/>
        <v/>
      </c>
      <c r="AM24" s="18">
        <f t="shared" si="10"/>
        <v>0</v>
      </c>
      <c r="AN24" s="18" t="str">
        <f t="shared" si="11"/>
        <v/>
      </c>
      <c r="AO24" s="50" t="s">
        <v>70</v>
      </c>
      <c r="AP24" s="50"/>
      <c r="AQ24" s="50"/>
      <c r="AR24" s="50"/>
      <c r="AS24" s="50" t="s">
        <v>454</v>
      </c>
      <c r="AT24" s="50"/>
      <c r="AU24" s="50"/>
      <c r="AV24" s="50"/>
      <c r="AW24" s="50" t="s">
        <v>70</v>
      </c>
      <c r="AX24" s="50"/>
      <c r="AY24" s="50"/>
      <c r="AZ24" s="50"/>
      <c r="BA24" s="50" t="s">
        <v>455</v>
      </c>
      <c r="BB24" s="50"/>
      <c r="BC24" s="50"/>
      <c r="BD24" s="50"/>
    </row>
    <row r="25" spans="1:56" s="52" customFormat="1" ht="75" customHeight="1" x14ac:dyDescent="0.25">
      <c r="A25" s="20">
        <v>14</v>
      </c>
      <c r="B25" s="21" t="s">
        <v>91</v>
      </c>
      <c r="C25" s="21" t="s">
        <v>89</v>
      </c>
      <c r="D25" s="21" t="s">
        <v>58</v>
      </c>
      <c r="E25" s="21" t="s">
        <v>90</v>
      </c>
      <c r="F25" s="21" t="s">
        <v>60</v>
      </c>
      <c r="G25" s="21" t="s">
        <v>91</v>
      </c>
      <c r="H25" s="21" t="s">
        <v>92</v>
      </c>
      <c r="I25" s="21" t="s">
        <v>456</v>
      </c>
      <c r="J25" s="22">
        <v>44197</v>
      </c>
      <c r="K25" s="22">
        <v>44561</v>
      </c>
      <c r="L25" s="21" t="s">
        <v>457</v>
      </c>
      <c r="M25" s="21" t="s">
        <v>386</v>
      </c>
      <c r="N25" s="21" t="s">
        <v>65</v>
      </c>
      <c r="O25" s="21" t="s">
        <v>95</v>
      </c>
      <c r="P25" s="21" t="s">
        <v>2</v>
      </c>
      <c r="Q25" s="21" t="s">
        <v>68</v>
      </c>
      <c r="R25" s="18">
        <v>1</v>
      </c>
      <c r="S25" s="18">
        <v>0</v>
      </c>
      <c r="T25" s="18">
        <v>0</v>
      </c>
      <c r="U25" s="18">
        <v>1</v>
      </c>
      <c r="V25" s="18">
        <v>0</v>
      </c>
      <c r="W25" s="18">
        <v>0</v>
      </c>
      <c r="X25" s="25" t="s">
        <v>458</v>
      </c>
      <c r="Y25" s="18"/>
      <c r="Z25" s="25"/>
      <c r="AA25" s="18"/>
      <c r="AB25" s="25"/>
      <c r="AC25" s="18"/>
      <c r="AD25" s="25"/>
      <c r="AE25" s="18">
        <f t="shared" si="6"/>
        <v>0</v>
      </c>
      <c r="AF25" s="22">
        <v>44295</v>
      </c>
      <c r="AG25" s="25"/>
      <c r="AH25" s="51"/>
      <c r="AI25" s="51"/>
      <c r="AJ25" s="18">
        <f t="shared" si="7"/>
        <v>0</v>
      </c>
      <c r="AK25" s="18" t="str">
        <f t="shared" si="8"/>
        <v/>
      </c>
      <c r="AL25" s="18" t="str">
        <f t="shared" si="9"/>
        <v/>
      </c>
      <c r="AM25" s="18">
        <f t="shared" si="10"/>
        <v>0</v>
      </c>
      <c r="AN25" s="18" t="str">
        <f t="shared" si="11"/>
        <v/>
      </c>
      <c r="AO25" s="50" t="s">
        <v>97</v>
      </c>
      <c r="AP25" s="50"/>
      <c r="AQ25" s="50"/>
      <c r="AR25" s="50"/>
      <c r="AS25" s="50" t="s">
        <v>97</v>
      </c>
      <c r="AT25" s="50"/>
      <c r="AU25" s="50"/>
      <c r="AV25" s="50"/>
      <c r="AW25" s="50" t="s">
        <v>97</v>
      </c>
      <c r="AX25" s="50"/>
      <c r="AY25" s="50"/>
      <c r="AZ25" s="50"/>
      <c r="BA25" s="50" t="s">
        <v>97</v>
      </c>
      <c r="BB25" s="50"/>
      <c r="BC25" s="50"/>
      <c r="BD25" s="50"/>
    </row>
    <row r="26" spans="1:56" s="52" customFormat="1" ht="75" customHeight="1" x14ac:dyDescent="0.25">
      <c r="A26" s="20">
        <v>15</v>
      </c>
      <c r="B26" s="21" t="s">
        <v>91</v>
      </c>
      <c r="C26" s="21" t="s">
        <v>89</v>
      </c>
      <c r="D26" s="21" t="s">
        <v>58</v>
      </c>
      <c r="E26" s="21" t="s">
        <v>90</v>
      </c>
      <c r="F26" s="21" t="s">
        <v>60</v>
      </c>
      <c r="G26" s="21" t="s">
        <v>91</v>
      </c>
      <c r="H26" s="21" t="s">
        <v>92</v>
      </c>
      <c r="I26" s="21" t="s">
        <v>459</v>
      </c>
      <c r="J26" s="22">
        <v>44197</v>
      </c>
      <c r="K26" s="22">
        <v>44561</v>
      </c>
      <c r="L26" s="21" t="s">
        <v>101</v>
      </c>
      <c r="M26" s="21" t="s">
        <v>386</v>
      </c>
      <c r="N26" s="21" t="s">
        <v>79</v>
      </c>
      <c r="O26" s="21" t="s">
        <v>95</v>
      </c>
      <c r="P26" s="21" t="s">
        <v>2</v>
      </c>
      <c r="Q26" s="21" t="s">
        <v>68</v>
      </c>
      <c r="R26" s="19">
        <v>4</v>
      </c>
      <c r="S26" s="19">
        <v>1</v>
      </c>
      <c r="T26" s="19">
        <v>1</v>
      </c>
      <c r="U26" s="19">
        <v>1</v>
      </c>
      <c r="V26" s="19">
        <v>1</v>
      </c>
      <c r="W26" s="19">
        <v>1</v>
      </c>
      <c r="X26" s="25" t="s">
        <v>460</v>
      </c>
      <c r="Y26" s="19"/>
      <c r="Z26" s="25"/>
      <c r="AA26" s="19"/>
      <c r="AB26" s="25"/>
      <c r="AC26" s="19"/>
      <c r="AD26" s="25"/>
      <c r="AE26" s="19">
        <f t="shared" si="6"/>
        <v>1</v>
      </c>
      <c r="AF26" s="22">
        <v>44295</v>
      </c>
      <c r="AG26" s="25"/>
      <c r="AH26" s="51"/>
      <c r="AI26" s="51"/>
      <c r="AJ26" s="18">
        <f t="shared" si="7"/>
        <v>0.25</v>
      </c>
      <c r="AK26" s="18">
        <f t="shared" si="8"/>
        <v>1</v>
      </c>
      <c r="AL26" s="18">
        <f t="shared" si="9"/>
        <v>0</v>
      </c>
      <c r="AM26" s="18">
        <f t="shared" si="10"/>
        <v>0</v>
      </c>
      <c r="AN26" s="18">
        <f t="shared" si="11"/>
        <v>0</v>
      </c>
      <c r="AO26" s="50" t="s">
        <v>70</v>
      </c>
      <c r="AP26" s="50"/>
      <c r="AQ26" s="50"/>
      <c r="AR26" s="50"/>
      <c r="AS26" s="50" t="s">
        <v>461</v>
      </c>
      <c r="AT26" s="50"/>
      <c r="AU26" s="50"/>
      <c r="AV26" s="50"/>
      <c r="AW26" s="50" t="s">
        <v>70</v>
      </c>
      <c r="AX26" s="50"/>
      <c r="AY26" s="50"/>
      <c r="AZ26" s="50"/>
      <c r="BA26" s="50" t="s">
        <v>462</v>
      </c>
      <c r="BB26" s="50"/>
      <c r="BC26" s="50"/>
      <c r="BD26" s="50"/>
    </row>
    <row r="27" spans="1:56" s="52" customFormat="1" ht="75" customHeight="1" x14ac:dyDescent="0.25">
      <c r="A27" s="20">
        <v>16</v>
      </c>
      <c r="B27" s="21" t="s">
        <v>91</v>
      </c>
      <c r="C27" s="21" t="s">
        <v>89</v>
      </c>
      <c r="D27" s="21" t="s">
        <v>58</v>
      </c>
      <c r="E27" s="21" t="s">
        <v>90</v>
      </c>
      <c r="F27" s="21" t="s">
        <v>60</v>
      </c>
      <c r="G27" s="21" t="s">
        <v>91</v>
      </c>
      <c r="H27" s="21" t="s">
        <v>92</v>
      </c>
      <c r="I27" s="21" t="s">
        <v>463</v>
      </c>
      <c r="J27" s="22">
        <v>44470</v>
      </c>
      <c r="K27" s="22">
        <v>44561</v>
      </c>
      <c r="L27" s="21" t="s">
        <v>101</v>
      </c>
      <c r="M27" s="21" t="s">
        <v>386</v>
      </c>
      <c r="N27" s="21" t="s">
        <v>79</v>
      </c>
      <c r="O27" s="21" t="s">
        <v>95</v>
      </c>
      <c r="P27" s="21" t="s">
        <v>2</v>
      </c>
      <c r="Q27" s="21" t="s">
        <v>68</v>
      </c>
      <c r="R27" s="19">
        <v>1</v>
      </c>
      <c r="S27" s="19">
        <v>0</v>
      </c>
      <c r="T27" s="19">
        <v>0</v>
      </c>
      <c r="U27" s="19">
        <v>0</v>
      </c>
      <c r="V27" s="19">
        <v>1</v>
      </c>
      <c r="W27" s="19">
        <v>0</v>
      </c>
      <c r="X27" s="25" t="s">
        <v>464</v>
      </c>
      <c r="Y27" s="19"/>
      <c r="Z27" s="25"/>
      <c r="AA27" s="19"/>
      <c r="AB27" s="25"/>
      <c r="AC27" s="19"/>
      <c r="AD27" s="25"/>
      <c r="AE27" s="19">
        <f t="shared" si="6"/>
        <v>0</v>
      </c>
      <c r="AF27" s="22">
        <v>44295</v>
      </c>
      <c r="AG27" s="25"/>
      <c r="AH27" s="51"/>
      <c r="AI27" s="51"/>
      <c r="AJ27" s="18">
        <f t="shared" si="7"/>
        <v>0</v>
      </c>
      <c r="AK27" s="18" t="str">
        <f t="shared" si="8"/>
        <v/>
      </c>
      <c r="AL27" s="18" t="str">
        <f t="shared" si="9"/>
        <v/>
      </c>
      <c r="AM27" s="18" t="str">
        <f t="shared" si="10"/>
        <v/>
      </c>
      <c r="AN27" s="18">
        <f t="shared" si="11"/>
        <v>0</v>
      </c>
      <c r="AO27" s="50" t="s">
        <v>97</v>
      </c>
      <c r="AP27" s="50"/>
      <c r="AQ27" s="50"/>
      <c r="AR27" s="50"/>
      <c r="AS27" s="50" t="s">
        <v>97</v>
      </c>
      <c r="AT27" s="50"/>
      <c r="AU27" s="50"/>
      <c r="AV27" s="50"/>
      <c r="AW27" s="50" t="s">
        <v>97</v>
      </c>
      <c r="AX27" s="50"/>
      <c r="AY27" s="50"/>
      <c r="AZ27" s="50"/>
      <c r="BA27" s="50" t="s">
        <v>465</v>
      </c>
      <c r="BB27" s="50"/>
      <c r="BC27" s="50"/>
      <c r="BD27" s="50"/>
    </row>
    <row r="28" spans="1:56" s="52" customFormat="1" ht="75" customHeight="1" x14ac:dyDescent="0.25">
      <c r="A28" s="20">
        <v>17</v>
      </c>
      <c r="B28" s="21" t="s">
        <v>91</v>
      </c>
      <c r="C28" s="21" t="s">
        <v>89</v>
      </c>
      <c r="D28" s="21" t="s">
        <v>58</v>
      </c>
      <c r="E28" s="21" t="s">
        <v>90</v>
      </c>
      <c r="F28" s="21" t="s">
        <v>60</v>
      </c>
      <c r="G28" s="21" t="s">
        <v>91</v>
      </c>
      <c r="H28" s="21" t="s">
        <v>92</v>
      </c>
      <c r="I28" s="21" t="s">
        <v>466</v>
      </c>
      <c r="J28" s="22">
        <v>44197</v>
      </c>
      <c r="K28" s="22">
        <v>44561</v>
      </c>
      <c r="L28" s="21" t="s">
        <v>107</v>
      </c>
      <c r="M28" s="21" t="s">
        <v>386</v>
      </c>
      <c r="N28" s="21" t="s">
        <v>79</v>
      </c>
      <c r="O28" s="21" t="s">
        <v>95</v>
      </c>
      <c r="P28" s="21" t="s">
        <v>2</v>
      </c>
      <c r="Q28" s="21" t="s">
        <v>68</v>
      </c>
      <c r="R28" s="19">
        <v>4</v>
      </c>
      <c r="S28" s="19">
        <v>1</v>
      </c>
      <c r="T28" s="19">
        <v>1</v>
      </c>
      <c r="U28" s="19">
        <v>1</v>
      </c>
      <c r="V28" s="19">
        <v>1</v>
      </c>
      <c r="W28" s="19">
        <v>1</v>
      </c>
      <c r="X28" s="25" t="s">
        <v>467</v>
      </c>
      <c r="Y28" s="19"/>
      <c r="Z28" s="25"/>
      <c r="AA28" s="19"/>
      <c r="AB28" s="25"/>
      <c r="AC28" s="19"/>
      <c r="AD28" s="25"/>
      <c r="AE28" s="19">
        <f t="shared" si="6"/>
        <v>1</v>
      </c>
      <c r="AF28" s="22">
        <v>44295</v>
      </c>
      <c r="AG28" s="25"/>
      <c r="AH28" s="51"/>
      <c r="AI28" s="51"/>
      <c r="AJ28" s="18">
        <f t="shared" si="7"/>
        <v>0.25</v>
      </c>
      <c r="AK28" s="18">
        <f t="shared" si="8"/>
        <v>1</v>
      </c>
      <c r="AL28" s="18">
        <f t="shared" si="9"/>
        <v>0</v>
      </c>
      <c r="AM28" s="18">
        <f t="shared" si="10"/>
        <v>0</v>
      </c>
      <c r="AN28" s="18">
        <f t="shared" si="11"/>
        <v>0</v>
      </c>
      <c r="AO28" s="50" t="s">
        <v>70</v>
      </c>
      <c r="AP28" s="50"/>
      <c r="AQ28" s="50"/>
      <c r="AR28" s="50"/>
      <c r="AS28" s="50" t="s">
        <v>468</v>
      </c>
      <c r="AT28" s="50"/>
      <c r="AU28" s="50"/>
      <c r="AV28" s="50"/>
      <c r="AW28" s="50" t="s">
        <v>70</v>
      </c>
      <c r="AX28" s="50"/>
      <c r="AY28" s="50"/>
      <c r="AZ28" s="50"/>
      <c r="BA28" s="50" t="s">
        <v>469</v>
      </c>
      <c r="BB28" s="50"/>
      <c r="BC28" s="50"/>
      <c r="BD28" s="50"/>
    </row>
    <row r="29" spans="1:56" s="52" customFormat="1" ht="75" customHeight="1" x14ac:dyDescent="0.25">
      <c r="A29" s="20">
        <v>18</v>
      </c>
      <c r="B29" s="21" t="s">
        <v>91</v>
      </c>
      <c r="C29" s="21" t="s">
        <v>89</v>
      </c>
      <c r="D29" s="21" t="s">
        <v>58</v>
      </c>
      <c r="E29" s="21" t="s">
        <v>90</v>
      </c>
      <c r="F29" s="21" t="s">
        <v>60</v>
      </c>
      <c r="G29" s="21" t="s">
        <v>91</v>
      </c>
      <c r="H29" s="21" t="s">
        <v>92</v>
      </c>
      <c r="I29" s="21" t="s">
        <v>470</v>
      </c>
      <c r="J29" s="22">
        <v>44470</v>
      </c>
      <c r="K29" s="22">
        <v>44561</v>
      </c>
      <c r="L29" s="21" t="s">
        <v>107</v>
      </c>
      <c r="M29" s="21" t="s">
        <v>386</v>
      </c>
      <c r="N29" s="21" t="s">
        <v>79</v>
      </c>
      <c r="O29" s="21" t="s">
        <v>95</v>
      </c>
      <c r="P29" s="21" t="s">
        <v>2</v>
      </c>
      <c r="Q29" s="21" t="s">
        <v>68</v>
      </c>
      <c r="R29" s="19">
        <v>2</v>
      </c>
      <c r="S29" s="19">
        <v>0</v>
      </c>
      <c r="T29" s="19">
        <v>0</v>
      </c>
      <c r="U29" s="19">
        <v>0</v>
      </c>
      <c r="V29" s="19">
        <v>2</v>
      </c>
      <c r="W29" s="19">
        <v>0</v>
      </c>
      <c r="X29" s="25" t="s">
        <v>464</v>
      </c>
      <c r="Y29" s="19"/>
      <c r="Z29" s="25"/>
      <c r="AA29" s="19"/>
      <c r="AB29" s="25"/>
      <c r="AC29" s="19"/>
      <c r="AD29" s="25"/>
      <c r="AE29" s="19">
        <f t="shared" si="6"/>
        <v>0</v>
      </c>
      <c r="AF29" s="22">
        <v>44295</v>
      </c>
      <c r="AG29" s="25"/>
      <c r="AH29" s="51"/>
      <c r="AI29" s="51"/>
      <c r="AJ29" s="18">
        <f t="shared" si="7"/>
        <v>0</v>
      </c>
      <c r="AK29" s="18" t="str">
        <f t="shared" si="8"/>
        <v/>
      </c>
      <c r="AL29" s="18" t="str">
        <f t="shared" si="9"/>
        <v/>
      </c>
      <c r="AM29" s="18" t="str">
        <f t="shared" si="10"/>
        <v/>
      </c>
      <c r="AN29" s="18">
        <f t="shared" si="11"/>
        <v>0</v>
      </c>
      <c r="AO29" s="50" t="s">
        <v>97</v>
      </c>
      <c r="AP29" s="50"/>
      <c r="AQ29" s="50"/>
      <c r="AR29" s="50"/>
      <c r="AS29" s="50" t="s">
        <v>97</v>
      </c>
      <c r="AT29" s="50"/>
      <c r="AU29" s="50"/>
      <c r="AV29" s="50"/>
      <c r="AW29" s="50" t="s">
        <v>97</v>
      </c>
      <c r="AX29" s="50"/>
      <c r="AY29" s="50"/>
      <c r="AZ29" s="50"/>
      <c r="BA29" s="50" t="s">
        <v>465</v>
      </c>
      <c r="BB29" s="50"/>
      <c r="BC29" s="50"/>
      <c r="BD29" s="50"/>
    </row>
    <row r="30" spans="1:56" s="52" customFormat="1" ht="75" customHeight="1" x14ac:dyDescent="0.25">
      <c r="A30" s="20">
        <v>19</v>
      </c>
      <c r="B30" s="21" t="s">
        <v>91</v>
      </c>
      <c r="C30" s="21" t="s">
        <v>89</v>
      </c>
      <c r="D30" s="21" t="s">
        <v>58</v>
      </c>
      <c r="E30" s="21" t="s">
        <v>90</v>
      </c>
      <c r="F30" s="21" t="s">
        <v>60</v>
      </c>
      <c r="G30" s="21" t="s">
        <v>91</v>
      </c>
      <c r="H30" s="21" t="s">
        <v>92</v>
      </c>
      <c r="I30" s="21" t="s">
        <v>471</v>
      </c>
      <c r="J30" s="22">
        <v>44197</v>
      </c>
      <c r="K30" s="22">
        <v>44560</v>
      </c>
      <c r="L30" s="23" t="s">
        <v>472</v>
      </c>
      <c r="M30" s="21" t="s">
        <v>386</v>
      </c>
      <c r="N30" s="21" t="s">
        <v>79</v>
      </c>
      <c r="O30" s="21" t="s">
        <v>95</v>
      </c>
      <c r="P30" s="21" t="s">
        <v>2</v>
      </c>
      <c r="Q30" s="21" t="s">
        <v>68</v>
      </c>
      <c r="R30" s="19">
        <v>9</v>
      </c>
      <c r="S30" s="19">
        <v>0</v>
      </c>
      <c r="T30" s="19">
        <v>3</v>
      </c>
      <c r="U30" s="19">
        <v>3</v>
      </c>
      <c r="V30" s="19">
        <v>3</v>
      </c>
      <c r="W30" s="19">
        <v>0</v>
      </c>
      <c r="X30" s="25" t="s">
        <v>473</v>
      </c>
      <c r="Y30" s="19"/>
      <c r="Z30" s="25"/>
      <c r="AA30" s="19"/>
      <c r="AB30" s="25"/>
      <c r="AC30" s="19"/>
      <c r="AD30" s="25"/>
      <c r="AE30" s="19">
        <f t="shared" si="6"/>
        <v>0</v>
      </c>
      <c r="AF30" s="22">
        <v>44295</v>
      </c>
      <c r="AG30" s="25"/>
      <c r="AH30" s="51"/>
      <c r="AI30" s="51"/>
      <c r="AJ30" s="18">
        <f t="shared" si="7"/>
        <v>0</v>
      </c>
      <c r="AK30" s="18" t="str">
        <f t="shared" si="8"/>
        <v/>
      </c>
      <c r="AL30" s="18">
        <f t="shared" si="9"/>
        <v>0</v>
      </c>
      <c r="AM30" s="18">
        <f t="shared" si="10"/>
        <v>0</v>
      </c>
      <c r="AN30" s="18">
        <f t="shared" si="11"/>
        <v>0</v>
      </c>
      <c r="AO30" s="50" t="s">
        <v>97</v>
      </c>
      <c r="AP30" s="50"/>
      <c r="AQ30" s="50"/>
      <c r="AR30" s="50"/>
      <c r="AS30" s="50" t="s">
        <v>97</v>
      </c>
      <c r="AT30" s="50"/>
      <c r="AU30" s="50"/>
      <c r="AV30" s="50"/>
      <c r="AW30" s="50" t="s">
        <v>97</v>
      </c>
      <c r="AX30" s="50"/>
      <c r="AY30" s="50"/>
      <c r="AZ30" s="50"/>
      <c r="BA30" s="50" t="s">
        <v>465</v>
      </c>
      <c r="BB30" s="50"/>
      <c r="BC30" s="50"/>
      <c r="BD30" s="50"/>
    </row>
    <row r="31" spans="1:56" s="52" customFormat="1" ht="75" customHeight="1" x14ac:dyDescent="0.25">
      <c r="A31" s="20">
        <v>20</v>
      </c>
      <c r="B31" s="21" t="s">
        <v>91</v>
      </c>
      <c r="C31" s="21" t="s">
        <v>89</v>
      </c>
      <c r="D31" s="21" t="s">
        <v>58</v>
      </c>
      <c r="E31" s="21" t="s">
        <v>90</v>
      </c>
      <c r="F31" s="21" t="s">
        <v>60</v>
      </c>
      <c r="G31" s="21" t="s">
        <v>91</v>
      </c>
      <c r="H31" s="21" t="s">
        <v>92</v>
      </c>
      <c r="I31" s="21" t="s">
        <v>474</v>
      </c>
      <c r="J31" s="22">
        <v>44287</v>
      </c>
      <c r="K31" s="22">
        <v>44469</v>
      </c>
      <c r="L31" s="21" t="s">
        <v>475</v>
      </c>
      <c r="M31" s="21" t="s">
        <v>386</v>
      </c>
      <c r="N31" s="21" t="s">
        <v>79</v>
      </c>
      <c r="O31" s="21" t="s">
        <v>95</v>
      </c>
      <c r="P31" s="21" t="s">
        <v>2</v>
      </c>
      <c r="Q31" s="21" t="s">
        <v>68</v>
      </c>
      <c r="R31" s="19">
        <v>18</v>
      </c>
      <c r="S31" s="19">
        <v>0</v>
      </c>
      <c r="T31" s="19">
        <v>9</v>
      </c>
      <c r="U31" s="19">
        <v>9</v>
      </c>
      <c r="V31" s="19">
        <v>0</v>
      </c>
      <c r="W31" s="19">
        <v>0</v>
      </c>
      <c r="X31" s="25" t="s">
        <v>476</v>
      </c>
      <c r="Y31" s="19"/>
      <c r="Z31" s="25"/>
      <c r="AA31" s="19"/>
      <c r="AB31" s="25"/>
      <c r="AC31" s="19"/>
      <c r="AD31" s="25"/>
      <c r="AE31" s="19">
        <f t="shared" si="6"/>
        <v>0</v>
      </c>
      <c r="AF31" s="22">
        <v>44295</v>
      </c>
      <c r="AG31" s="25"/>
      <c r="AH31" s="51"/>
      <c r="AI31" s="51"/>
      <c r="AJ31" s="18">
        <f t="shared" si="7"/>
        <v>0</v>
      </c>
      <c r="AK31" s="18" t="str">
        <f t="shared" si="8"/>
        <v/>
      </c>
      <c r="AL31" s="18">
        <f t="shared" si="9"/>
        <v>0</v>
      </c>
      <c r="AM31" s="18">
        <f t="shared" si="10"/>
        <v>0</v>
      </c>
      <c r="AN31" s="18" t="str">
        <f t="shared" si="11"/>
        <v/>
      </c>
      <c r="AO31" s="50" t="s">
        <v>97</v>
      </c>
      <c r="AP31" s="50"/>
      <c r="AQ31" s="50"/>
      <c r="AR31" s="50"/>
      <c r="AS31" s="50" t="s">
        <v>97</v>
      </c>
      <c r="AT31" s="50"/>
      <c r="AU31" s="50"/>
      <c r="AV31" s="50"/>
      <c r="AW31" s="50" t="s">
        <v>97</v>
      </c>
      <c r="AX31" s="50"/>
      <c r="AY31" s="50"/>
      <c r="AZ31" s="50"/>
      <c r="BA31" s="50" t="s">
        <v>465</v>
      </c>
      <c r="BB31" s="50"/>
      <c r="BC31" s="50"/>
      <c r="BD31" s="50"/>
    </row>
    <row r="32" spans="1:56" s="52" customFormat="1" ht="75" customHeight="1" x14ac:dyDescent="0.25">
      <c r="A32" s="20">
        <v>21</v>
      </c>
      <c r="B32" s="21" t="s">
        <v>91</v>
      </c>
      <c r="C32" s="21" t="s">
        <v>89</v>
      </c>
      <c r="D32" s="21" t="s">
        <v>58</v>
      </c>
      <c r="E32" s="21" t="s">
        <v>90</v>
      </c>
      <c r="F32" s="21" t="s">
        <v>60</v>
      </c>
      <c r="G32" s="21" t="s">
        <v>91</v>
      </c>
      <c r="H32" s="21" t="s">
        <v>92</v>
      </c>
      <c r="I32" s="21" t="s">
        <v>477</v>
      </c>
      <c r="J32" s="22">
        <v>44317</v>
      </c>
      <c r="K32" s="22">
        <v>44408</v>
      </c>
      <c r="L32" s="21" t="s">
        <v>452</v>
      </c>
      <c r="M32" s="21" t="s">
        <v>386</v>
      </c>
      <c r="N32" s="21" t="s">
        <v>79</v>
      </c>
      <c r="O32" s="21" t="s">
        <v>95</v>
      </c>
      <c r="P32" s="21" t="s">
        <v>2</v>
      </c>
      <c r="Q32" s="21" t="s">
        <v>68</v>
      </c>
      <c r="R32" s="19">
        <v>1</v>
      </c>
      <c r="S32" s="19">
        <v>0</v>
      </c>
      <c r="T32" s="19">
        <v>0</v>
      </c>
      <c r="U32" s="19">
        <v>1</v>
      </c>
      <c r="V32" s="19">
        <v>0</v>
      </c>
      <c r="W32" s="19">
        <v>0</v>
      </c>
      <c r="X32" s="25" t="s">
        <v>478</v>
      </c>
      <c r="Y32" s="19"/>
      <c r="Z32" s="25"/>
      <c r="AA32" s="19"/>
      <c r="AB32" s="25"/>
      <c r="AC32" s="19"/>
      <c r="AD32" s="25"/>
      <c r="AE32" s="19">
        <f t="shared" si="6"/>
        <v>0</v>
      </c>
      <c r="AF32" s="22">
        <v>44295</v>
      </c>
      <c r="AG32" s="25"/>
      <c r="AH32" s="51"/>
      <c r="AI32" s="51"/>
      <c r="AJ32" s="18">
        <f t="shared" si="7"/>
        <v>0</v>
      </c>
      <c r="AK32" s="18" t="str">
        <f t="shared" si="8"/>
        <v/>
      </c>
      <c r="AL32" s="18" t="str">
        <f t="shared" si="9"/>
        <v/>
      </c>
      <c r="AM32" s="18">
        <f t="shared" si="10"/>
        <v>0</v>
      </c>
      <c r="AN32" s="18" t="str">
        <f t="shared" si="11"/>
        <v/>
      </c>
      <c r="AO32" s="50" t="s">
        <v>97</v>
      </c>
      <c r="AP32" s="50"/>
      <c r="AQ32" s="50"/>
      <c r="AR32" s="50"/>
      <c r="AS32" s="50" t="s">
        <v>97</v>
      </c>
      <c r="AT32" s="50"/>
      <c r="AU32" s="50"/>
      <c r="AV32" s="50"/>
      <c r="AW32" s="50" t="s">
        <v>97</v>
      </c>
      <c r="AX32" s="50"/>
      <c r="AY32" s="50"/>
      <c r="AZ32" s="50"/>
      <c r="BA32" s="50" t="s">
        <v>97</v>
      </c>
      <c r="BB32" s="50"/>
      <c r="BC32" s="50"/>
      <c r="BD32" s="50"/>
    </row>
    <row r="33" spans="1:56" s="52" customFormat="1" ht="75" customHeight="1" x14ac:dyDescent="0.25">
      <c r="A33" s="20">
        <v>22</v>
      </c>
      <c r="B33" s="21" t="s">
        <v>91</v>
      </c>
      <c r="C33" s="21" t="s">
        <v>89</v>
      </c>
      <c r="D33" s="21" t="s">
        <v>58</v>
      </c>
      <c r="E33" s="21" t="s">
        <v>90</v>
      </c>
      <c r="F33" s="21" t="s">
        <v>60</v>
      </c>
      <c r="G33" s="21" t="s">
        <v>91</v>
      </c>
      <c r="H33" s="21" t="s">
        <v>92</v>
      </c>
      <c r="I33" s="21" t="s">
        <v>479</v>
      </c>
      <c r="J33" s="22">
        <v>44317</v>
      </c>
      <c r="K33" s="22">
        <v>44561</v>
      </c>
      <c r="L33" s="21" t="s">
        <v>112</v>
      </c>
      <c r="M33" s="21" t="s">
        <v>386</v>
      </c>
      <c r="N33" s="21" t="s">
        <v>79</v>
      </c>
      <c r="O33" s="21" t="s">
        <v>95</v>
      </c>
      <c r="P33" s="21" t="s">
        <v>2</v>
      </c>
      <c r="Q33" s="21" t="s">
        <v>68</v>
      </c>
      <c r="R33" s="19">
        <v>4</v>
      </c>
      <c r="S33" s="19">
        <v>0</v>
      </c>
      <c r="T33" s="19">
        <v>2</v>
      </c>
      <c r="U33" s="19">
        <v>1</v>
      </c>
      <c r="V33" s="19">
        <v>1</v>
      </c>
      <c r="W33" s="19">
        <v>0</v>
      </c>
      <c r="X33" s="25" t="s">
        <v>478</v>
      </c>
      <c r="Y33" s="19"/>
      <c r="Z33" s="25"/>
      <c r="AA33" s="19"/>
      <c r="AB33" s="25"/>
      <c r="AC33" s="19"/>
      <c r="AD33" s="25"/>
      <c r="AE33" s="19">
        <f t="shared" si="6"/>
        <v>0</v>
      </c>
      <c r="AF33" s="22">
        <v>44295</v>
      </c>
      <c r="AG33" s="25"/>
      <c r="AH33" s="51"/>
      <c r="AI33" s="51"/>
      <c r="AJ33" s="18">
        <f t="shared" si="7"/>
        <v>0</v>
      </c>
      <c r="AK33" s="18" t="str">
        <f t="shared" si="8"/>
        <v/>
      </c>
      <c r="AL33" s="18">
        <f t="shared" si="9"/>
        <v>0</v>
      </c>
      <c r="AM33" s="18">
        <f t="shared" si="10"/>
        <v>0</v>
      </c>
      <c r="AN33" s="18">
        <f t="shared" si="11"/>
        <v>0</v>
      </c>
      <c r="AO33" s="50" t="s">
        <v>97</v>
      </c>
      <c r="AP33" s="50"/>
      <c r="AQ33" s="50"/>
      <c r="AR33" s="50"/>
      <c r="AS33" s="50" t="s">
        <v>97</v>
      </c>
      <c r="AT33" s="50"/>
      <c r="AU33" s="50"/>
      <c r="AV33" s="50"/>
      <c r="AW33" s="50" t="s">
        <v>97</v>
      </c>
      <c r="AX33" s="50"/>
      <c r="AY33" s="50"/>
      <c r="AZ33" s="50"/>
      <c r="BA33" s="50" t="s">
        <v>465</v>
      </c>
      <c r="BB33" s="50"/>
      <c r="BC33" s="50"/>
      <c r="BD33" s="50"/>
    </row>
    <row r="34" spans="1:56" s="52" customFormat="1" ht="75" customHeight="1" x14ac:dyDescent="0.25">
      <c r="A34" s="20">
        <v>23</v>
      </c>
      <c r="B34" s="21" t="s">
        <v>91</v>
      </c>
      <c r="C34" s="21" t="s">
        <v>89</v>
      </c>
      <c r="D34" s="21" t="s">
        <v>58</v>
      </c>
      <c r="E34" s="21" t="s">
        <v>90</v>
      </c>
      <c r="F34" s="21" t="s">
        <v>60</v>
      </c>
      <c r="G34" s="21" t="s">
        <v>91</v>
      </c>
      <c r="H34" s="21" t="s">
        <v>92</v>
      </c>
      <c r="I34" s="21" t="s">
        <v>480</v>
      </c>
      <c r="J34" s="22">
        <v>44348</v>
      </c>
      <c r="K34" s="22">
        <v>44469</v>
      </c>
      <c r="L34" s="21" t="s">
        <v>481</v>
      </c>
      <c r="M34" s="21" t="s">
        <v>386</v>
      </c>
      <c r="N34" s="21" t="s">
        <v>79</v>
      </c>
      <c r="O34" s="21" t="s">
        <v>95</v>
      </c>
      <c r="P34" s="21" t="s">
        <v>2</v>
      </c>
      <c r="Q34" s="21" t="s">
        <v>68</v>
      </c>
      <c r="R34" s="19">
        <v>2</v>
      </c>
      <c r="S34" s="19">
        <v>0</v>
      </c>
      <c r="T34" s="19">
        <v>1</v>
      </c>
      <c r="U34" s="19">
        <v>1</v>
      </c>
      <c r="V34" s="19">
        <v>0</v>
      </c>
      <c r="W34" s="19">
        <v>0</v>
      </c>
      <c r="X34" s="25" t="s">
        <v>476</v>
      </c>
      <c r="Y34" s="19"/>
      <c r="Z34" s="25"/>
      <c r="AA34" s="19"/>
      <c r="AB34" s="25"/>
      <c r="AC34" s="19"/>
      <c r="AD34" s="25"/>
      <c r="AE34" s="19">
        <f t="shared" si="6"/>
        <v>0</v>
      </c>
      <c r="AF34" s="22">
        <v>44295</v>
      </c>
      <c r="AG34" s="25"/>
      <c r="AH34" s="51"/>
      <c r="AI34" s="51"/>
      <c r="AJ34" s="18">
        <f t="shared" si="7"/>
        <v>0</v>
      </c>
      <c r="AK34" s="18" t="str">
        <f t="shared" si="8"/>
        <v/>
      </c>
      <c r="AL34" s="18">
        <f t="shared" si="9"/>
        <v>0</v>
      </c>
      <c r="AM34" s="18">
        <f t="shared" si="10"/>
        <v>0</v>
      </c>
      <c r="AN34" s="18" t="str">
        <f t="shared" si="11"/>
        <v/>
      </c>
      <c r="AO34" s="50" t="s">
        <v>97</v>
      </c>
      <c r="AP34" s="50"/>
      <c r="AQ34" s="50"/>
      <c r="AR34" s="50"/>
      <c r="AS34" s="50" t="s">
        <v>97</v>
      </c>
      <c r="AT34" s="50"/>
      <c r="AU34" s="50"/>
      <c r="AV34" s="50"/>
      <c r="AW34" s="50" t="s">
        <v>97</v>
      </c>
      <c r="AX34" s="50"/>
      <c r="AY34" s="50"/>
      <c r="AZ34" s="50"/>
      <c r="BA34" s="50" t="s">
        <v>465</v>
      </c>
      <c r="BB34" s="50"/>
      <c r="BC34" s="50"/>
      <c r="BD34" s="50"/>
    </row>
    <row r="35" spans="1:56" s="52" customFormat="1" ht="75" customHeight="1" x14ac:dyDescent="0.25">
      <c r="A35" s="20">
        <v>24</v>
      </c>
      <c r="B35" s="21" t="s">
        <v>91</v>
      </c>
      <c r="C35" s="21" t="s">
        <v>89</v>
      </c>
      <c r="D35" s="21" t="s">
        <v>58</v>
      </c>
      <c r="E35" s="21" t="s">
        <v>90</v>
      </c>
      <c r="F35" s="21" t="s">
        <v>60</v>
      </c>
      <c r="G35" s="21" t="s">
        <v>91</v>
      </c>
      <c r="H35" s="21" t="s">
        <v>92</v>
      </c>
      <c r="I35" s="21" t="s">
        <v>482</v>
      </c>
      <c r="J35" s="22">
        <v>44317</v>
      </c>
      <c r="K35" s="22">
        <v>44469</v>
      </c>
      <c r="L35" s="21" t="s">
        <v>483</v>
      </c>
      <c r="M35" s="21" t="s">
        <v>386</v>
      </c>
      <c r="N35" s="21" t="s">
        <v>65</v>
      </c>
      <c r="O35" s="21" t="s">
        <v>95</v>
      </c>
      <c r="P35" s="21" t="s">
        <v>2</v>
      </c>
      <c r="Q35" s="21" t="s">
        <v>68</v>
      </c>
      <c r="R35" s="18">
        <v>1</v>
      </c>
      <c r="S35" s="18">
        <v>0</v>
      </c>
      <c r="T35" s="18">
        <v>0.1</v>
      </c>
      <c r="U35" s="18">
        <v>0.9</v>
      </c>
      <c r="V35" s="18">
        <v>0</v>
      </c>
      <c r="W35" s="18">
        <v>0.1</v>
      </c>
      <c r="X35" s="25" t="s">
        <v>484</v>
      </c>
      <c r="Y35" s="18"/>
      <c r="Z35" s="25"/>
      <c r="AA35" s="18"/>
      <c r="AB35" s="25"/>
      <c r="AC35" s="18"/>
      <c r="AD35" s="25"/>
      <c r="AE35" s="18">
        <f t="shared" si="6"/>
        <v>0.1</v>
      </c>
      <c r="AF35" s="22">
        <v>44295</v>
      </c>
      <c r="AG35" s="25"/>
      <c r="AH35" s="51"/>
      <c r="AI35" s="51"/>
      <c r="AJ35" s="18">
        <f t="shared" si="7"/>
        <v>0.1</v>
      </c>
      <c r="AK35" s="18" t="str">
        <f t="shared" si="8"/>
        <v/>
      </c>
      <c r="AL35" s="18">
        <f t="shared" si="9"/>
        <v>0</v>
      </c>
      <c r="AM35" s="18">
        <f t="shared" si="10"/>
        <v>0</v>
      </c>
      <c r="AN35" s="18" t="str">
        <f t="shared" si="11"/>
        <v/>
      </c>
      <c r="AO35" s="50" t="s">
        <v>70</v>
      </c>
      <c r="AP35" s="50"/>
      <c r="AQ35" s="50"/>
      <c r="AR35" s="50"/>
      <c r="AS35" s="50" t="s">
        <v>485</v>
      </c>
      <c r="AT35" s="50"/>
      <c r="AU35" s="50"/>
      <c r="AV35" s="50"/>
      <c r="AW35" s="50" t="s">
        <v>70</v>
      </c>
      <c r="AX35" s="50"/>
      <c r="AY35" s="50"/>
      <c r="AZ35" s="50"/>
      <c r="BA35" s="50" t="s">
        <v>2980</v>
      </c>
      <c r="BB35" s="50"/>
      <c r="BC35" s="50"/>
      <c r="BD35" s="50"/>
    </row>
    <row r="36" spans="1:56" s="52" customFormat="1" ht="75" customHeight="1" x14ac:dyDescent="0.25">
      <c r="A36" s="20">
        <v>25</v>
      </c>
      <c r="B36" s="21" t="s">
        <v>91</v>
      </c>
      <c r="C36" s="21" t="s">
        <v>89</v>
      </c>
      <c r="D36" s="21" t="s">
        <v>58</v>
      </c>
      <c r="E36" s="21" t="s">
        <v>90</v>
      </c>
      <c r="F36" s="21" t="s">
        <v>60</v>
      </c>
      <c r="G36" s="21" t="s">
        <v>91</v>
      </c>
      <c r="H36" s="21" t="s">
        <v>92</v>
      </c>
      <c r="I36" s="21" t="s">
        <v>486</v>
      </c>
      <c r="J36" s="22">
        <v>44256</v>
      </c>
      <c r="K36" s="22">
        <v>44286</v>
      </c>
      <c r="L36" s="21" t="s">
        <v>487</v>
      </c>
      <c r="M36" s="21" t="s">
        <v>386</v>
      </c>
      <c r="N36" s="21" t="s">
        <v>79</v>
      </c>
      <c r="O36" s="21" t="s">
        <v>95</v>
      </c>
      <c r="P36" s="21" t="s">
        <v>2</v>
      </c>
      <c r="Q36" s="21" t="s">
        <v>68</v>
      </c>
      <c r="R36" s="19">
        <v>1</v>
      </c>
      <c r="S36" s="19">
        <v>1</v>
      </c>
      <c r="T36" s="19">
        <v>0</v>
      </c>
      <c r="U36" s="19">
        <v>0</v>
      </c>
      <c r="V36" s="19">
        <v>0</v>
      </c>
      <c r="W36" s="19">
        <v>0</v>
      </c>
      <c r="X36" s="25" t="s">
        <v>488</v>
      </c>
      <c r="Y36" s="19"/>
      <c r="Z36" s="25"/>
      <c r="AA36" s="19"/>
      <c r="AB36" s="25"/>
      <c r="AC36" s="19"/>
      <c r="AD36" s="25"/>
      <c r="AE36" s="19">
        <f t="shared" si="6"/>
        <v>0</v>
      </c>
      <c r="AF36" s="22">
        <v>44295</v>
      </c>
      <c r="AG36" s="25"/>
      <c r="AH36" s="51"/>
      <c r="AI36" s="51"/>
      <c r="AJ36" s="18">
        <f t="shared" si="7"/>
        <v>0</v>
      </c>
      <c r="AK36" s="18">
        <f t="shared" si="8"/>
        <v>0</v>
      </c>
      <c r="AL36" s="18" t="str">
        <f t="shared" si="9"/>
        <v/>
      </c>
      <c r="AM36" s="18" t="str">
        <f t="shared" si="10"/>
        <v/>
      </c>
      <c r="AN36" s="18" t="str">
        <f t="shared" si="11"/>
        <v/>
      </c>
      <c r="AO36" s="50" t="s">
        <v>70</v>
      </c>
      <c r="AP36" s="50"/>
      <c r="AQ36" s="50"/>
      <c r="AR36" s="50"/>
      <c r="AS36" s="50" t="s">
        <v>489</v>
      </c>
      <c r="AT36" s="50"/>
      <c r="AU36" s="50"/>
      <c r="AV36" s="50"/>
      <c r="AW36" s="50" t="s">
        <v>70</v>
      </c>
      <c r="AX36" s="50"/>
      <c r="AY36" s="50"/>
      <c r="AZ36" s="50"/>
      <c r="BA36" s="50" t="s">
        <v>490</v>
      </c>
      <c r="BB36" s="50"/>
      <c r="BC36" s="50"/>
      <c r="BD36" s="50"/>
    </row>
    <row r="37" spans="1:56" s="52" customFormat="1" ht="75" customHeight="1" x14ac:dyDescent="0.25">
      <c r="A37" s="20">
        <v>26</v>
      </c>
      <c r="B37" s="21" t="s">
        <v>91</v>
      </c>
      <c r="C37" s="21" t="s">
        <v>89</v>
      </c>
      <c r="D37" s="21" t="s">
        <v>58</v>
      </c>
      <c r="E37" s="21" t="s">
        <v>90</v>
      </c>
      <c r="F37" s="21" t="s">
        <v>60</v>
      </c>
      <c r="G37" s="21" t="s">
        <v>91</v>
      </c>
      <c r="H37" s="21" t="s">
        <v>92</v>
      </c>
      <c r="I37" s="21" t="s">
        <v>491</v>
      </c>
      <c r="J37" s="22">
        <v>44501</v>
      </c>
      <c r="K37" s="22">
        <v>44530</v>
      </c>
      <c r="L37" s="21" t="s">
        <v>492</v>
      </c>
      <c r="M37" s="21" t="s">
        <v>386</v>
      </c>
      <c r="N37" s="21" t="s">
        <v>79</v>
      </c>
      <c r="O37" s="21" t="s">
        <v>95</v>
      </c>
      <c r="P37" s="21" t="s">
        <v>2</v>
      </c>
      <c r="Q37" s="21" t="s">
        <v>68</v>
      </c>
      <c r="R37" s="19">
        <v>1</v>
      </c>
      <c r="S37" s="19">
        <v>0</v>
      </c>
      <c r="T37" s="19">
        <v>0</v>
      </c>
      <c r="U37" s="19">
        <v>0</v>
      </c>
      <c r="V37" s="19">
        <v>1</v>
      </c>
      <c r="W37" s="19">
        <v>0</v>
      </c>
      <c r="X37" s="25" t="s">
        <v>464</v>
      </c>
      <c r="Y37" s="19"/>
      <c r="Z37" s="25"/>
      <c r="AA37" s="19"/>
      <c r="AB37" s="25"/>
      <c r="AC37" s="19"/>
      <c r="AD37" s="25"/>
      <c r="AE37" s="19">
        <f t="shared" si="6"/>
        <v>0</v>
      </c>
      <c r="AF37" s="22">
        <v>44295</v>
      </c>
      <c r="AG37" s="25"/>
      <c r="AH37" s="51"/>
      <c r="AI37" s="51"/>
      <c r="AJ37" s="18">
        <f t="shared" si="7"/>
        <v>0</v>
      </c>
      <c r="AK37" s="18" t="str">
        <f t="shared" si="8"/>
        <v/>
      </c>
      <c r="AL37" s="18" t="str">
        <f t="shared" si="9"/>
        <v/>
      </c>
      <c r="AM37" s="18" t="str">
        <f t="shared" si="10"/>
        <v/>
      </c>
      <c r="AN37" s="18">
        <f t="shared" si="11"/>
        <v>0</v>
      </c>
      <c r="AO37" s="50" t="s">
        <v>97</v>
      </c>
      <c r="AP37" s="50"/>
      <c r="AQ37" s="50"/>
      <c r="AR37" s="50"/>
      <c r="AS37" s="50" t="s">
        <v>97</v>
      </c>
      <c r="AT37" s="50"/>
      <c r="AU37" s="50"/>
      <c r="AV37" s="50"/>
      <c r="AW37" s="50" t="s">
        <v>97</v>
      </c>
      <c r="AX37" s="50"/>
      <c r="AY37" s="50"/>
      <c r="AZ37" s="50"/>
      <c r="BA37" s="50" t="s">
        <v>465</v>
      </c>
      <c r="BB37" s="50"/>
      <c r="BC37" s="50"/>
      <c r="BD37" s="50"/>
    </row>
    <row r="38" spans="1:56" s="52" customFormat="1" ht="75" customHeight="1" x14ac:dyDescent="0.25">
      <c r="A38" s="20">
        <v>27</v>
      </c>
      <c r="B38" s="21" t="s">
        <v>91</v>
      </c>
      <c r="C38" s="21" t="s">
        <v>493</v>
      </c>
      <c r="D38" s="21" t="s">
        <v>58</v>
      </c>
      <c r="E38" s="21" t="s">
        <v>59</v>
      </c>
      <c r="F38" s="21" t="s">
        <v>60</v>
      </c>
      <c r="G38" s="21" t="s">
        <v>494</v>
      </c>
      <c r="H38" s="21" t="s">
        <v>495</v>
      </c>
      <c r="I38" s="21" t="s">
        <v>496</v>
      </c>
      <c r="J38" s="22">
        <v>44197</v>
      </c>
      <c r="K38" s="22">
        <v>44561</v>
      </c>
      <c r="L38" s="21" t="s">
        <v>497</v>
      </c>
      <c r="M38" s="21" t="s">
        <v>386</v>
      </c>
      <c r="N38" s="21" t="s">
        <v>79</v>
      </c>
      <c r="O38" s="21" t="s">
        <v>498</v>
      </c>
      <c r="P38" s="21" t="s">
        <v>499</v>
      </c>
      <c r="Q38" s="21" t="s">
        <v>68</v>
      </c>
      <c r="R38" s="19">
        <v>4</v>
      </c>
      <c r="S38" s="19">
        <v>0</v>
      </c>
      <c r="T38" s="19">
        <v>1</v>
      </c>
      <c r="U38" s="19">
        <v>1</v>
      </c>
      <c r="V38" s="19">
        <v>2</v>
      </c>
      <c r="W38" s="19">
        <v>0</v>
      </c>
      <c r="X38" s="25" t="s">
        <v>500</v>
      </c>
      <c r="Y38" s="19"/>
      <c r="Z38" s="25"/>
      <c r="AA38" s="19"/>
      <c r="AB38" s="25"/>
      <c r="AC38" s="19"/>
      <c r="AD38" s="25"/>
      <c r="AE38" s="19">
        <f t="shared" si="6"/>
        <v>0</v>
      </c>
      <c r="AF38" s="22">
        <v>44295</v>
      </c>
      <c r="AG38" s="25"/>
      <c r="AH38" s="51"/>
      <c r="AI38" s="51"/>
      <c r="AJ38" s="18">
        <f t="shared" si="7"/>
        <v>0</v>
      </c>
      <c r="AK38" s="18" t="str">
        <f t="shared" si="8"/>
        <v/>
      </c>
      <c r="AL38" s="18">
        <f t="shared" si="9"/>
        <v>0</v>
      </c>
      <c r="AM38" s="18">
        <f t="shared" si="10"/>
        <v>0</v>
      </c>
      <c r="AN38" s="18">
        <f t="shared" si="11"/>
        <v>0</v>
      </c>
      <c r="AO38" s="50" t="s">
        <v>97</v>
      </c>
      <c r="AP38" s="50"/>
      <c r="AQ38" s="50"/>
      <c r="AR38" s="50"/>
      <c r="AS38" s="50" t="s">
        <v>97</v>
      </c>
      <c r="AT38" s="50"/>
      <c r="AU38" s="50"/>
      <c r="AV38" s="50"/>
      <c r="AW38" s="50" t="s">
        <v>97</v>
      </c>
      <c r="AX38" s="50"/>
      <c r="AY38" s="50"/>
      <c r="AZ38" s="50"/>
      <c r="BA38" s="50" t="s">
        <v>465</v>
      </c>
      <c r="BB38" s="50"/>
      <c r="BC38" s="50"/>
      <c r="BD38" s="50"/>
    </row>
    <row r="39" spans="1:56" s="52" customFormat="1" ht="75" customHeight="1" x14ac:dyDescent="0.25">
      <c r="A39" s="20">
        <v>28</v>
      </c>
      <c r="B39" s="21" t="s">
        <v>91</v>
      </c>
      <c r="C39" s="21" t="s">
        <v>493</v>
      </c>
      <c r="D39" s="21" t="s">
        <v>58</v>
      </c>
      <c r="E39" s="21" t="s">
        <v>59</v>
      </c>
      <c r="F39" s="21" t="s">
        <v>60</v>
      </c>
      <c r="G39" s="21" t="s">
        <v>494</v>
      </c>
      <c r="H39" s="21" t="s">
        <v>495</v>
      </c>
      <c r="I39" s="21" t="s">
        <v>501</v>
      </c>
      <c r="J39" s="22">
        <v>44378</v>
      </c>
      <c r="K39" s="22">
        <v>44408</v>
      </c>
      <c r="L39" s="21" t="s">
        <v>502</v>
      </c>
      <c r="M39" s="21" t="s">
        <v>386</v>
      </c>
      <c r="N39" s="21" t="s">
        <v>79</v>
      </c>
      <c r="O39" s="21" t="s">
        <v>498</v>
      </c>
      <c r="P39" s="21" t="s">
        <v>499</v>
      </c>
      <c r="Q39" s="21" t="s">
        <v>68</v>
      </c>
      <c r="R39" s="19">
        <v>1</v>
      </c>
      <c r="S39" s="19">
        <v>0</v>
      </c>
      <c r="T39" s="19">
        <v>0</v>
      </c>
      <c r="U39" s="19">
        <v>1</v>
      </c>
      <c r="V39" s="19">
        <v>0</v>
      </c>
      <c r="W39" s="19">
        <v>0</v>
      </c>
      <c r="X39" s="25" t="s">
        <v>500</v>
      </c>
      <c r="Y39" s="19"/>
      <c r="Z39" s="25"/>
      <c r="AA39" s="19"/>
      <c r="AB39" s="25"/>
      <c r="AC39" s="19"/>
      <c r="AD39" s="25"/>
      <c r="AE39" s="19">
        <f t="shared" si="6"/>
        <v>0</v>
      </c>
      <c r="AF39" s="22">
        <v>44295</v>
      </c>
      <c r="AG39" s="25"/>
      <c r="AH39" s="51"/>
      <c r="AI39" s="51"/>
      <c r="AJ39" s="18">
        <f t="shared" si="7"/>
        <v>0</v>
      </c>
      <c r="AK39" s="18" t="str">
        <f t="shared" si="8"/>
        <v/>
      </c>
      <c r="AL39" s="18" t="str">
        <f t="shared" si="9"/>
        <v/>
      </c>
      <c r="AM39" s="18">
        <f t="shared" si="10"/>
        <v>0</v>
      </c>
      <c r="AN39" s="18" t="str">
        <f t="shared" si="11"/>
        <v/>
      </c>
      <c r="AO39" s="50" t="s">
        <v>97</v>
      </c>
      <c r="AP39" s="50"/>
      <c r="AQ39" s="50"/>
      <c r="AR39" s="50"/>
      <c r="AS39" s="50" t="s">
        <v>97</v>
      </c>
      <c r="AT39" s="50"/>
      <c r="AU39" s="50"/>
      <c r="AV39" s="50"/>
      <c r="AW39" s="50" t="s">
        <v>97</v>
      </c>
      <c r="AX39" s="50"/>
      <c r="AY39" s="50"/>
      <c r="AZ39" s="50"/>
      <c r="BA39" s="50" t="s">
        <v>465</v>
      </c>
      <c r="BB39" s="50"/>
      <c r="BC39" s="50"/>
      <c r="BD39" s="50"/>
    </row>
    <row r="40" spans="1:56" s="52" customFormat="1" ht="75" customHeight="1" x14ac:dyDescent="0.25">
      <c r="A40" s="20">
        <v>29</v>
      </c>
      <c r="B40" s="21" t="s">
        <v>91</v>
      </c>
      <c r="C40" s="21" t="s">
        <v>493</v>
      </c>
      <c r="D40" s="21" t="s">
        <v>58</v>
      </c>
      <c r="E40" s="21" t="s">
        <v>59</v>
      </c>
      <c r="F40" s="21" t="s">
        <v>60</v>
      </c>
      <c r="G40" s="21" t="s">
        <v>494</v>
      </c>
      <c r="H40" s="21" t="s">
        <v>495</v>
      </c>
      <c r="I40" s="21" t="s">
        <v>503</v>
      </c>
      <c r="J40" s="22">
        <v>44197</v>
      </c>
      <c r="K40" s="22">
        <v>44561</v>
      </c>
      <c r="L40" s="21" t="s">
        <v>497</v>
      </c>
      <c r="M40" s="21" t="s">
        <v>386</v>
      </c>
      <c r="N40" s="21" t="s">
        <v>79</v>
      </c>
      <c r="O40" s="21" t="s">
        <v>498</v>
      </c>
      <c r="P40" s="21" t="s">
        <v>499</v>
      </c>
      <c r="Q40" s="21" t="s">
        <v>68</v>
      </c>
      <c r="R40" s="19">
        <v>4</v>
      </c>
      <c r="S40" s="19">
        <v>0</v>
      </c>
      <c r="T40" s="19">
        <v>1</v>
      </c>
      <c r="U40" s="19">
        <v>1</v>
      </c>
      <c r="V40" s="19">
        <v>2</v>
      </c>
      <c r="W40" s="19">
        <v>0</v>
      </c>
      <c r="X40" s="25" t="s">
        <v>500</v>
      </c>
      <c r="Y40" s="19"/>
      <c r="Z40" s="25"/>
      <c r="AA40" s="19"/>
      <c r="AB40" s="25"/>
      <c r="AC40" s="19"/>
      <c r="AD40" s="25"/>
      <c r="AE40" s="19">
        <f t="shared" si="6"/>
        <v>0</v>
      </c>
      <c r="AF40" s="22">
        <v>44295</v>
      </c>
      <c r="AG40" s="25"/>
      <c r="AH40" s="51"/>
      <c r="AI40" s="51"/>
      <c r="AJ40" s="18">
        <f t="shared" si="7"/>
        <v>0</v>
      </c>
      <c r="AK40" s="18" t="str">
        <f t="shared" si="8"/>
        <v/>
      </c>
      <c r="AL40" s="18">
        <f t="shared" si="9"/>
        <v>0</v>
      </c>
      <c r="AM40" s="18">
        <f t="shared" si="10"/>
        <v>0</v>
      </c>
      <c r="AN40" s="18">
        <f t="shared" si="11"/>
        <v>0</v>
      </c>
      <c r="AO40" s="50" t="s">
        <v>97</v>
      </c>
      <c r="AP40" s="50"/>
      <c r="AQ40" s="50"/>
      <c r="AR40" s="50"/>
      <c r="AS40" s="50" t="s">
        <v>97</v>
      </c>
      <c r="AT40" s="50"/>
      <c r="AU40" s="50"/>
      <c r="AV40" s="50"/>
      <c r="AW40" s="50" t="s">
        <v>97</v>
      </c>
      <c r="AX40" s="50"/>
      <c r="AY40" s="50"/>
      <c r="AZ40" s="50"/>
      <c r="BA40" s="50" t="s">
        <v>465</v>
      </c>
      <c r="BB40" s="50"/>
      <c r="BC40" s="50"/>
      <c r="BD40" s="50"/>
    </row>
    <row r="41" spans="1:56" s="52" customFormat="1" ht="75" customHeight="1" x14ac:dyDescent="0.25">
      <c r="A41" s="20">
        <v>1</v>
      </c>
      <c r="B41" s="50" t="s">
        <v>608</v>
      </c>
      <c r="C41" s="50" t="s">
        <v>609</v>
      </c>
      <c r="D41" s="50" t="s">
        <v>58</v>
      </c>
      <c r="E41" s="50" t="s">
        <v>610</v>
      </c>
      <c r="F41" s="50" t="s">
        <v>611</v>
      </c>
      <c r="G41" s="50" t="s">
        <v>494</v>
      </c>
      <c r="H41" s="50" t="s">
        <v>92</v>
      </c>
      <c r="I41" s="50" t="s">
        <v>612</v>
      </c>
      <c r="J41" s="22">
        <v>44197</v>
      </c>
      <c r="K41" s="22">
        <v>44561</v>
      </c>
      <c r="L41" s="50" t="s">
        <v>613</v>
      </c>
      <c r="M41" s="50" t="s">
        <v>614</v>
      </c>
      <c r="N41" s="50" t="s">
        <v>79</v>
      </c>
      <c r="O41" s="50" t="s">
        <v>615</v>
      </c>
      <c r="P41" s="50" t="s">
        <v>616</v>
      </c>
      <c r="Q41" s="50" t="s">
        <v>68</v>
      </c>
      <c r="R41" s="24">
        <v>28000</v>
      </c>
      <c r="S41" s="24">
        <v>3900</v>
      </c>
      <c r="T41" s="24">
        <v>9000</v>
      </c>
      <c r="U41" s="24">
        <v>8800</v>
      </c>
      <c r="V41" s="24">
        <v>6300</v>
      </c>
      <c r="W41" s="24">
        <v>7947</v>
      </c>
      <c r="X41" s="24" t="s">
        <v>617</v>
      </c>
      <c r="Y41" s="24"/>
      <c r="Z41" s="24"/>
      <c r="AA41" s="24"/>
      <c r="AB41" s="24"/>
      <c r="AC41" s="24"/>
      <c r="AD41" s="24"/>
      <c r="AE41" s="19">
        <f t="shared" si="6"/>
        <v>7947</v>
      </c>
      <c r="AF41" s="22">
        <v>44300</v>
      </c>
      <c r="AG41" s="51"/>
      <c r="AH41" s="51"/>
      <c r="AI41" s="51"/>
      <c r="AJ41" s="18">
        <f t="shared" si="7"/>
        <v>0.28382142857142856</v>
      </c>
      <c r="AK41" s="18">
        <f t="shared" si="8"/>
        <v>1</v>
      </c>
      <c r="AL41" s="18">
        <f t="shared" si="9"/>
        <v>0</v>
      </c>
      <c r="AM41" s="18">
        <f t="shared" si="10"/>
        <v>0</v>
      </c>
      <c r="AN41" s="18">
        <f t="shared" si="11"/>
        <v>0</v>
      </c>
      <c r="AO41" s="50" t="s">
        <v>70</v>
      </c>
      <c r="AP41" s="50"/>
      <c r="AQ41" s="50"/>
      <c r="AR41" s="50"/>
      <c r="AS41" s="50" t="s">
        <v>618</v>
      </c>
      <c r="AT41" s="50"/>
      <c r="AU41" s="50"/>
      <c r="AV41" s="50"/>
      <c r="AW41" s="50" t="s">
        <v>70</v>
      </c>
      <c r="AX41" s="50"/>
      <c r="AY41" s="50"/>
      <c r="AZ41" s="50"/>
      <c r="BA41" s="50" t="s">
        <v>619</v>
      </c>
      <c r="BB41" s="50"/>
      <c r="BC41" s="50"/>
      <c r="BD41" s="50"/>
    </row>
    <row r="42" spans="1:56" s="52" customFormat="1" ht="75" customHeight="1" x14ac:dyDescent="0.25">
      <c r="A42" s="20">
        <v>2</v>
      </c>
      <c r="B42" s="50" t="s">
        <v>608</v>
      </c>
      <c r="C42" s="50" t="s">
        <v>609</v>
      </c>
      <c r="D42" s="50" t="s">
        <v>58</v>
      </c>
      <c r="E42" s="50" t="s">
        <v>610</v>
      </c>
      <c r="F42" s="50" t="s">
        <v>611</v>
      </c>
      <c r="G42" s="50" t="s">
        <v>494</v>
      </c>
      <c r="H42" s="50" t="s">
        <v>92</v>
      </c>
      <c r="I42" s="50" t="s">
        <v>620</v>
      </c>
      <c r="J42" s="22">
        <v>44197</v>
      </c>
      <c r="K42" s="22">
        <v>44561</v>
      </c>
      <c r="L42" s="50" t="s">
        <v>613</v>
      </c>
      <c r="M42" s="50" t="s">
        <v>614</v>
      </c>
      <c r="N42" s="50" t="s">
        <v>79</v>
      </c>
      <c r="O42" s="50" t="s">
        <v>615</v>
      </c>
      <c r="P42" s="50" t="s">
        <v>616</v>
      </c>
      <c r="Q42" s="50" t="s">
        <v>68</v>
      </c>
      <c r="R42" s="24">
        <v>6400</v>
      </c>
      <c r="S42" s="24">
        <v>1510</v>
      </c>
      <c r="T42" s="24">
        <v>1760</v>
      </c>
      <c r="U42" s="24">
        <v>1580</v>
      </c>
      <c r="V42" s="24">
        <v>1550</v>
      </c>
      <c r="W42" s="24">
        <v>1245</v>
      </c>
      <c r="X42" s="25" t="s">
        <v>621</v>
      </c>
      <c r="Y42" s="24"/>
      <c r="Z42" s="24"/>
      <c r="AA42" s="24"/>
      <c r="AB42" s="24"/>
      <c r="AC42" s="24"/>
      <c r="AD42" s="24"/>
      <c r="AE42" s="19">
        <f t="shared" si="6"/>
        <v>1245</v>
      </c>
      <c r="AF42" s="22">
        <v>44300</v>
      </c>
      <c r="AG42" s="51"/>
      <c r="AH42" s="51"/>
      <c r="AI42" s="51"/>
      <c r="AJ42" s="18">
        <f t="shared" si="7"/>
        <v>0.19453124999999999</v>
      </c>
      <c r="AK42" s="18">
        <f t="shared" si="8"/>
        <v>0.82450331125827814</v>
      </c>
      <c r="AL42" s="18">
        <f t="shared" si="9"/>
        <v>0</v>
      </c>
      <c r="AM42" s="18">
        <f t="shared" si="10"/>
        <v>0</v>
      </c>
      <c r="AN42" s="18">
        <f t="shared" si="11"/>
        <v>0</v>
      </c>
      <c r="AO42" s="50" t="s">
        <v>541</v>
      </c>
      <c r="AP42" s="50"/>
      <c r="AQ42" s="50"/>
      <c r="AR42" s="50"/>
      <c r="AS42" s="50" t="s">
        <v>622</v>
      </c>
      <c r="AT42" s="50"/>
      <c r="AU42" s="50"/>
      <c r="AV42" s="50"/>
      <c r="AW42" s="50" t="s">
        <v>541</v>
      </c>
      <c r="AX42" s="50"/>
      <c r="AY42" s="50"/>
      <c r="AZ42" s="50"/>
      <c r="BA42" s="50" t="s">
        <v>623</v>
      </c>
      <c r="BB42" s="50"/>
      <c r="BC42" s="50"/>
      <c r="BD42" s="50"/>
    </row>
    <row r="43" spans="1:56" s="52" customFormat="1" ht="75" customHeight="1" x14ac:dyDescent="0.25">
      <c r="A43" s="20">
        <v>3</v>
      </c>
      <c r="B43" s="50" t="s">
        <v>608</v>
      </c>
      <c r="C43" s="50" t="s">
        <v>609</v>
      </c>
      <c r="D43" s="50" t="s">
        <v>58</v>
      </c>
      <c r="E43" s="50" t="s">
        <v>610</v>
      </c>
      <c r="F43" s="50" t="s">
        <v>611</v>
      </c>
      <c r="G43" s="50" t="s">
        <v>494</v>
      </c>
      <c r="H43" s="50" t="s">
        <v>92</v>
      </c>
      <c r="I43" s="50" t="s">
        <v>624</v>
      </c>
      <c r="J43" s="22">
        <v>44197</v>
      </c>
      <c r="K43" s="22">
        <v>44561</v>
      </c>
      <c r="L43" s="50" t="s">
        <v>613</v>
      </c>
      <c r="M43" s="50" t="s">
        <v>614</v>
      </c>
      <c r="N43" s="50" t="s">
        <v>79</v>
      </c>
      <c r="O43" s="50" t="s">
        <v>615</v>
      </c>
      <c r="P43" s="50" t="s">
        <v>616</v>
      </c>
      <c r="Q43" s="50" t="s">
        <v>68</v>
      </c>
      <c r="R43" s="24">
        <v>1600</v>
      </c>
      <c r="S43" s="24">
        <v>280</v>
      </c>
      <c r="T43" s="24">
        <v>385</v>
      </c>
      <c r="U43" s="24">
        <v>505</v>
      </c>
      <c r="V43" s="24">
        <v>430</v>
      </c>
      <c r="W43" s="24">
        <v>402</v>
      </c>
      <c r="X43" s="25" t="s">
        <v>621</v>
      </c>
      <c r="Y43" s="24"/>
      <c r="Z43" s="25"/>
      <c r="AA43" s="24"/>
      <c r="AB43" s="25"/>
      <c r="AC43" s="24"/>
      <c r="AD43" s="25"/>
      <c r="AE43" s="19">
        <f t="shared" si="6"/>
        <v>402</v>
      </c>
      <c r="AF43" s="22">
        <v>44300</v>
      </c>
      <c r="AG43" s="25"/>
      <c r="AH43" s="51"/>
      <c r="AI43" s="51"/>
      <c r="AJ43" s="18">
        <f t="shared" si="7"/>
        <v>0.25124999999999997</v>
      </c>
      <c r="AK43" s="18">
        <f t="shared" si="8"/>
        <v>1</v>
      </c>
      <c r="AL43" s="18">
        <f t="shared" si="9"/>
        <v>0</v>
      </c>
      <c r="AM43" s="18">
        <f t="shared" si="10"/>
        <v>0</v>
      </c>
      <c r="AN43" s="18">
        <f t="shared" si="11"/>
        <v>0</v>
      </c>
      <c r="AO43" s="50" t="s">
        <v>70</v>
      </c>
      <c r="AP43" s="50"/>
      <c r="AQ43" s="50"/>
      <c r="AR43" s="50"/>
      <c r="AS43" s="50" t="s">
        <v>625</v>
      </c>
      <c r="AT43" s="50"/>
      <c r="AU43" s="50"/>
      <c r="AV43" s="50"/>
      <c r="AW43" s="50" t="s">
        <v>70</v>
      </c>
      <c r="AX43" s="50"/>
      <c r="AY43" s="50"/>
      <c r="AZ43" s="50"/>
      <c r="BA43" s="50" t="s">
        <v>626</v>
      </c>
      <c r="BB43" s="50"/>
      <c r="BC43" s="50"/>
      <c r="BD43" s="50"/>
    </row>
    <row r="44" spans="1:56" s="52" customFormat="1" ht="75" customHeight="1" x14ac:dyDescent="0.25">
      <c r="A44" s="20">
        <v>4</v>
      </c>
      <c r="B44" s="50" t="s">
        <v>608</v>
      </c>
      <c r="C44" s="50" t="s">
        <v>609</v>
      </c>
      <c r="D44" s="50" t="s">
        <v>58</v>
      </c>
      <c r="E44" s="50" t="s">
        <v>610</v>
      </c>
      <c r="F44" s="50" t="s">
        <v>611</v>
      </c>
      <c r="G44" s="50" t="s">
        <v>494</v>
      </c>
      <c r="H44" s="50" t="s">
        <v>92</v>
      </c>
      <c r="I44" s="50" t="s">
        <v>627</v>
      </c>
      <c r="J44" s="22">
        <v>44197</v>
      </c>
      <c r="K44" s="22">
        <v>44561</v>
      </c>
      <c r="L44" s="50" t="s">
        <v>613</v>
      </c>
      <c r="M44" s="50" t="s">
        <v>614</v>
      </c>
      <c r="N44" s="50" t="s">
        <v>79</v>
      </c>
      <c r="O44" s="50" t="s">
        <v>628</v>
      </c>
      <c r="P44" s="50" t="s">
        <v>616</v>
      </c>
      <c r="Q44" s="50" t="s">
        <v>68</v>
      </c>
      <c r="R44" s="24">
        <v>800</v>
      </c>
      <c r="S44" s="24">
        <v>175</v>
      </c>
      <c r="T44" s="24">
        <v>230</v>
      </c>
      <c r="U44" s="24">
        <v>245</v>
      </c>
      <c r="V44" s="24">
        <v>150</v>
      </c>
      <c r="W44" s="24">
        <v>343</v>
      </c>
      <c r="X44" s="25" t="s">
        <v>621</v>
      </c>
      <c r="Y44" s="24"/>
      <c r="Z44" s="25"/>
      <c r="AA44" s="24"/>
      <c r="AB44" s="25"/>
      <c r="AC44" s="24"/>
      <c r="AD44" s="25"/>
      <c r="AE44" s="19">
        <f t="shared" si="6"/>
        <v>343</v>
      </c>
      <c r="AF44" s="22">
        <v>44300</v>
      </c>
      <c r="AG44" s="25"/>
      <c r="AH44" s="51"/>
      <c r="AI44" s="51"/>
      <c r="AJ44" s="18">
        <f t="shared" si="7"/>
        <v>0.42875000000000002</v>
      </c>
      <c r="AK44" s="18">
        <f t="shared" si="8"/>
        <v>1</v>
      </c>
      <c r="AL44" s="18">
        <f t="shared" si="9"/>
        <v>0</v>
      </c>
      <c r="AM44" s="18">
        <f t="shared" si="10"/>
        <v>0</v>
      </c>
      <c r="AN44" s="18">
        <f t="shared" si="11"/>
        <v>0</v>
      </c>
      <c r="AO44" s="50" t="s">
        <v>70</v>
      </c>
      <c r="AP44" s="50"/>
      <c r="AQ44" s="50"/>
      <c r="AR44" s="50"/>
      <c r="AS44" s="50" t="s">
        <v>618</v>
      </c>
      <c r="AT44" s="50"/>
      <c r="AU44" s="50"/>
      <c r="AV44" s="50"/>
      <c r="AW44" s="50" t="s">
        <v>70</v>
      </c>
      <c r="AX44" s="50"/>
      <c r="AY44" s="50"/>
      <c r="AZ44" s="50"/>
      <c r="BA44" s="50" t="s">
        <v>629</v>
      </c>
      <c r="BB44" s="50"/>
      <c r="BC44" s="50"/>
      <c r="BD44" s="50"/>
    </row>
    <row r="45" spans="1:56" s="52" customFormat="1" ht="75" customHeight="1" x14ac:dyDescent="0.25">
      <c r="A45" s="20">
        <v>5</v>
      </c>
      <c r="B45" s="50" t="s">
        <v>608</v>
      </c>
      <c r="C45" s="50" t="s">
        <v>609</v>
      </c>
      <c r="D45" s="50" t="s">
        <v>58</v>
      </c>
      <c r="E45" s="50" t="s">
        <v>610</v>
      </c>
      <c r="F45" s="50" t="s">
        <v>611</v>
      </c>
      <c r="G45" s="50" t="s">
        <v>494</v>
      </c>
      <c r="H45" s="50" t="s">
        <v>92</v>
      </c>
      <c r="I45" s="50" t="s">
        <v>630</v>
      </c>
      <c r="J45" s="22">
        <v>44197</v>
      </c>
      <c r="K45" s="22">
        <v>44561</v>
      </c>
      <c r="L45" s="50" t="s">
        <v>613</v>
      </c>
      <c r="M45" s="50" t="s">
        <v>614</v>
      </c>
      <c r="N45" s="50" t="s">
        <v>79</v>
      </c>
      <c r="O45" s="50" t="s">
        <v>628</v>
      </c>
      <c r="P45" s="50" t="s">
        <v>616</v>
      </c>
      <c r="Q45" s="50" t="s">
        <v>68</v>
      </c>
      <c r="R45" s="24">
        <v>32000</v>
      </c>
      <c r="S45" s="24">
        <v>5000</v>
      </c>
      <c r="T45" s="24">
        <v>10100</v>
      </c>
      <c r="U45" s="24">
        <v>15000</v>
      </c>
      <c r="V45" s="24">
        <v>1900</v>
      </c>
      <c r="W45" s="24">
        <v>9295</v>
      </c>
      <c r="X45" s="24" t="s">
        <v>631</v>
      </c>
      <c r="Y45" s="24"/>
      <c r="Z45" s="25"/>
      <c r="AA45" s="24"/>
      <c r="AB45" s="25"/>
      <c r="AC45" s="24"/>
      <c r="AD45" s="25"/>
      <c r="AE45" s="19">
        <f t="shared" si="6"/>
        <v>9295</v>
      </c>
      <c r="AF45" s="22">
        <v>44300</v>
      </c>
      <c r="AG45" s="25"/>
      <c r="AH45" s="51"/>
      <c r="AI45" s="51"/>
      <c r="AJ45" s="18">
        <f t="shared" si="7"/>
        <v>0.29046875</v>
      </c>
      <c r="AK45" s="18">
        <f t="shared" si="8"/>
        <v>1</v>
      </c>
      <c r="AL45" s="18">
        <f t="shared" si="9"/>
        <v>0</v>
      </c>
      <c r="AM45" s="18">
        <f t="shared" si="10"/>
        <v>0</v>
      </c>
      <c r="AN45" s="18">
        <f t="shared" si="11"/>
        <v>0</v>
      </c>
      <c r="AO45" s="50" t="s">
        <v>70</v>
      </c>
      <c r="AP45" s="50"/>
      <c r="AQ45" s="50"/>
      <c r="AR45" s="50"/>
      <c r="AS45" s="50" t="s">
        <v>618</v>
      </c>
      <c r="AT45" s="50"/>
      <c r="AU45" s="50"/>
      <c r="AV45" s="50"/>
      <c r="AW45" s="50" t="s">
        <v>70</v>
      </c>
      <c r="AX45" s="50"/>
      <c r="AY45" s="50"/>
      <c r="AZ45" s="50"/>
      <c r="BA45" s="50" t="s">
        <v>632</v>
      </c>
      <c r="BB45" s="50"/>
      <c r="BC45" s="50"/>
      <c r="BD45" s="50"/>
    </row>
    <row r="46" spans="1:56" s="52" customFormat="1" ht="75" customHeight="1" x14ac:dyDescent="0.25">
      <c r="A46" s="20">
        <v>6</v>
      </c>
      <c r="B46" s="50" t="s">
        <v>608</v>
      </c>
      <c r="C46" s="50" t="s">
        <v>609</v>
      </c>
      <c r="D46" s="50" t="s">
        <v>58</v>
      </c>
      <c r="E46" s="50" t="s">
        <v>610</v>
      </c>
      <c r="F46" s="50" t="s">
        <v>611</v>
      </c>
      <c r="G46" s="50" t="s">
        <v>494</v>
      </c>
      <c r="H46" s="50" t="s">
        <v>92</v>
      </c>
      <c r="I46" s="50" t="s">
        <v>633</v>
      </c>
      <c r="J46" s="22">
        <v>44197</v>
      </c>
      <c r="K46" s="22">
        <v>44561</v>
      </c>
      <c r="L46" s="50" t="s">
        <v>613</v>
      </c>
      <c r="M46" s="50" t="s">
        <v>614</v>
      </c>
      <c r="N46" s="50" t="s">
        <v>79</v>
      </c>
      <c r="O46" s="50" t="s">
        <v>628</v>
      </c>
      <c r="P46" s="50" t="s">
        <v>616</v>
      </c>
      <c r="Q46" s="50" t="s">
        <v>68</v>
      </c>
      <c r="R46" s="24">
        <v>6400</v>
      </c>
      <c r="S46" s="24">
        <v>1450</v>
      </c>
      <c r="T46" s="24">
        <v>2200</v>
      </c>
      <c r="U46" s="24">
        <v>2100</v>
      </c>
      <c r="V46" s="24">
        <v>650</v>
      </c>
      <c r="W46" s="24">
        <v>1315</v>
      </c>
      <c r="X46" s="25" t="s">
        <v>631</v>
      </c>
      <c r="Y46" s="24"/>
      <c r="Z46" s="25"/>
      <c r="AA46" s="24"/>
      <c r="AB46" s="25"/>
      <c r="AC46" s="24"/>
      <c r="AD46" s="25"/>
      <c r="AE46" s="19">
        <f t="shared" si="6"/>
        <v>1315</v>
      </c>
      <c r="AF46" s="22">
        <v>44300</v>
      </c>
      <c r="AG46" s="25"/>
      <c r="AH46" s="51"/>
      <c r="AI46" s="51"/>
      <c r="AJ46" s="18">
        <f t="shared" si="7"/>
        <v>0.20546875000000001</v>
      </c>
      <c r="AK46" s="18">
        <f t="shared" si="8"/>
        <v>0.90689655172413797</v>
      </c>
      <c r="AL46" s="18">
        <f t="shared" si="9"/>
        <v>0</v>
      </c>
      <c r="AM46" s="18">
        <f t="shared" si="10"/>
        <v>0</v>
      </c>
      <c r="AN46" s="18">
        <f t="shared" si="11"/>
        <v>0</v>
      </c>
      <c r="AO46" s="50" t="s">
        <v>541</v>
      </c>
      <c r="AP46" s="50"/>
      <c r="AQ46" s="50"/>
      <c r="AR46" s="50"/>
      <c r="AS46" s="50" t="s">
        <v>622</v>
      </c>
      <c r="AT46" s="50"/>
      <c r="AU46" s="50"/>
      <c r="AV46" s="50"/>
      <c r="AW46" s="50" t="s">
        <v>541</v>
      </c>
      <c r="AX46" s="50"/>
      <c r="AY46" s="50"/>
      <c r="AZ46" s="50"/>
      <c r="BA46" s="50" t="s">
        <v>634</v>
      </c>
      <c r="BB46" s="50"/>
      <c r="BC46" s="50"/>
      <c r="BD46" s="50"/>
    </row>
    <row r="47" spans="1:56" s="52" customFormat="1" ht="75" customHeight="1" x14ac:dyDescent="0.25">
      <c r="A47" s="20">
        <v>7</v>
      </c>
      <c r="B47" s="50" t="s">
        <v>608</v>
      </c>
      <c r="C47" s="50" t="s">
        <v>609</v>
      </c>
      <c r="D47" s="50" t="s">
        <v>58</v>
      </c>
      <c r="E47" s="50" t="s">
        <v>610</v>
      </c>
      <c r="F47" s="50" t="s">
        <v>611</v>
      </c>
      <c r="G47" s="50" t="s">
        <v>494</v>
      </c>
      <c r="H47" s="50" t="s">
        <v>92</v>
      </c>
      <c r="I47" s="50" t="s">
        <v>635</v>
      </c>
      <c r="J47" s="22">
        <v>44197</v>
      </c>
      <c r="K47" s="22">
        <v>44561</v>
      </c>
      <c r="L47" s="50" t="s">
        <v>613</v>
      </c>
      <c r="M47" s="50" t="s">
        <v>614</v>
      </c>
      <c r="N47" s="50" t="s">
        <v>79</v>
      </c>
      <c r="O47" s="50" t="s">
        <v>628</v>
      </c>
      <c r="P47" s="50" t="s">
        <v>616</v>
      </c>
      <c r="Q47" s="50" t="s">
        <v>68</v>
      </c>
      <c r="R47" s="24">
        <v>3200</v>
      </c>
      <c r="S47" s="24">
        <v>490</v>
      </c>
      <c r="T47" s="24">
        <v>1160</v>
      </c>
      <c r="U47" s="24">
        <v>1510</v>
      </c>
      <c r="V47" s="24">
        <v>40</v>
      </c>
      <c r="W47" s="24">
        <v>653</v>
      </c>
      <c r="X47" s="24" t="s">
        <v>631</v>
      </c>
      <c r="Y47" s="24"/>
      <c r="Z47" s="25"/>
      <c r="AA47" s="24"/>
      <c r="AB47" s="25"/>
      <c r="AC47" s="24"/>
      <c r="AD47" s="25"/>
      <c r="AE47" s="19">
        <f t="shared" si="6"/>
        <v>653</v>
      </c>
      <c r="AF47" s="22">
        <v>44300</v>
      </c>
      <c r="AG47" s="25"/>
      <c r="AH47" s="51"/>
      <c r="AI47" s="51"/>
      <c r="AJ47" s="18">
        <f t="shared" si="7"/>
        <v>0.20406250000000001</v>
      </c>
      <c r="AK47" s="18">
        <f t="shared" si="8"/>
        <v>1</v>
      </c>
      <c r="AL47" s="18">
        <f t="shared" si="9"/>
        <v>0</v>
      </c>
      <c r="AM47" s="18">
        <f t="shared" si="10"/>
        <v>0</v>
      </c>
      <c r="AN47" s="18">
        <f t="shared" si="11"/>
        <v>0</v>
      </c>
      <c r="AO47" s="50" t="s">
        <v>70</v>
      </c>
      <c r="AP47" s="50"/>
      <c r="AQ47" s="50"/>
      <c r="AR47" s="50"/>
      <c r="AS47" s="50" t="s">
        <v>618</v>
      </c>
      <c r="AT47" s="50"/>
      <c r="AU47" s="50"/>
      <c r="AV47" s="50"/>
      <c r="AW47" s="50" t="s">
        <v>70</v>
      </c>
      <c r="AX47" s="50"/>
      <c r="AY47" s="50"/>
      <c r="AZ47" s="50"/>
      <c r="BA47" s="50" t="s">
        <v>632</v>
      </c>
      <c r="BB47" s="50"/>
      <c r="BC47" s="50"/>
      <c r="BD47" s="50"/>
    </row>
    <row r="48" spans="1:56" s="52" customFormat="1" ht="75" customHeight="1" x14ac:dyDescent="0.25">
      <c r="A48" s="20">
        <v>8</v>
      </c>
      <c r="B48" s="50" t="s">
        <v>608</v>
      </c>
      <c r="C48" s="50" t="s">
        <v>609</v>
      </c>
      <c r="D48" s="50" t="s">
        <v>58</v>
      </c>
      <c r="E48" s="50" t="s">
        <v>610</v>
      </c>
      <c r="F48" s="50" t="s">
        <v>611</v>
      </c>
      <c r="G48" s="50" t="s">
        <v>494</v>
      </c>
      <c r="H48" s="50" t="s">
        <v>92</v>
      </c>
      <c r="I48" s="50" t="s">
        <v>636</v>
      </c>
      <c r="J48" s="22">
        <v>44197</v>
      </c>
      <c r="K48" s="22">
        <v>44561</v>
      </c>
      <c r="L48" s="50" t="s">
        <v>613</v>
      </c>
      <c r="M48" s="50" t="s">
        <v>614</v>
      </c>
      <c r="N48" s="50" t="s">
        <v>79</v>
      </c>
      <c r="O48" s="50" t="s">
        <v>628</v>
      </c>
      <c r="P48" s="50" t="s">
        <v>616</v>
      </c>
      <c r="Q48" s="50" t="s">
        <v>68</v>
      </c>
      <c r="R48" s="24">
        <v>1600</v>
      </c>
      <c r="S48" s="24">
        <v>140</v>
      </c>
      <c r="T48" s="24">
        <v>940</v>
      </c>
      <c r="U48" s="24">
        <v>280</v>
      </c>
      <c r="V48" s="24">
        <v>240</v>
      </c>
      <c r="W48" s="24">
        <v>1072</v>
      </c>
      <c r="X48" s="25" t="s">
        <v>631</v>
      </c>
      <c r="Y48" s="24"/>
      <c r="Z48" s="25"/>
      <c r="AA48" s="24"/>
      <c r="AB48" s="25"/>
      <c r="AC48" s="24"/>
      <c r="AD48" s="25"/>
      <c r="AE48" s="19">
        <f t="shared" si="6"/>
        <v>1072</v>
      </c>
      <c r="AF48" s="22">
        <v>44300</v>
      </c>
      <c r="AG48" s="25"/>
      <c r="AH48" s="51"/>
      <c r="AI48" s="51"/>
      <c r="AJ48" s="18">
        <f t="shared" si="7"/>
        <v>0.67</v>
      </c>
      <c r="AK48" s="18">
        <f t="shared" si="8"/>
        <v>1</v>
      </c>
      <c r="AL48" s="18">
        <f t="shared" si="9"/>
        <v>0</v>
      </c>
      <c r="AM48" s="18">
        <f t="shared" si="10"/>
        <v>0</v>
      </c>
      <c r="AN48" s="18">
        <f t="shared" si="11"/>
        <v>0</v>
      </c>
      <c r="AO48" s="50" t="s">
        <v>70</v>
      </c>
      <c r="AP48" s="50"/>
      <c r="AQ48" s="50"/>
      <c r="AR48" s="50"/>
      <c r="AS48" s="50" t="s">
        <v>637</v>
      </c>
      <c r="AT48" s="50"/>
      <c r="AU48" s="50"/>
      <c r="AV48" s="50"/>
      <c r="AW48" s="50" t="s">
        <v>70</v>
      </c>
      <c r="AX48" s="50"/>
      <c r="AY48" s="50"/>
      <c r="AZ48" s="50"/>
      <c r="BA48" s="50" t="s">
        <v>632</v>
      </c>
      <c r="BB48" s="50"/>
      <c r="BC48" s="50"/>
      <c r="BD48" s="50"/>
    </row>
    <row r="49" spans="1:56" s="52" customFormat="1" ht="75" customHeight="1" x14ac:dyDescent="0.25">
      <c r="A49" s="20">
        <v>9</v>
      </c>
      <c r="B49" s="50" t="s">
        <v>608</v>
      </c>
      <c r="C49" s="50" t="s">
        <v>638</v>
      </c>
      <c r="D49" s="50" t="s">
        <v>58</v>
      </c>
      <c r="E49" s="50" t="s">
        <v>610</v>
      </c>
      <c r="F49" s="50" t="s">
        <v>638</v>
      </c>
      <c r="G49" s="50" t="s">
        <v>494</v>
      </c>
      <c r="H49" s="50" t="s">
        <v>639</v>
      </c>
      <c r="I49" s="50" t="s">
        <v>640</v>
      </c>
      <c r="J49" s="22">
        <v>44228</v>
      </c>
      <c r="K49" s="22">
        <v>44561</v>
      </c>
      <c r="L49" s="50" t="s">
        <v>641</v>
      </c>
      <c r="M49" s="50" t="s">
        <v>642</v>
      </c>
      <c r="N49" s="50" t="s">
        <v>65</v>
      </c>
      <c r="O49" s="50" t="s">
        <v>643</v>
      </c>
      <c r="P49" s="50" t="s">
        <v>616</v>
      </c>
      <c r="Q49" s="50" t="s">
        <v>68</v>
      </c>
      <c r="R49" s="25">
        <v>1</v>
      </c>
      <c r="S49" s="25">
        <v>0.15</v>
      </c>
      <c r="T49" s="25">
        <v>0.3</v>
      </c>
      <c r="U49" s="25">
        <v>0.3</v>
      </c>
      <c r="V49" s="25">
        <v>0.25</v>
      </c>
      <c r="W49" s="25">
        <v>2.7040000000000002E-2</v>
      </c>
      <c r="X49" s="25" t="s">
        <v>644</v>
      </c>
      <c r="Y49" s="25"/>
      <c r="Z49" s="25"/>
      <c r="AA49" s="25"/>
      <c r="AB49" s="25"/>
      <c r="AC49" s="25"/>
      <c r="AD49" s="25"/>
      <c r="AE49" s="18">
        <f t="shared" si="6"/>
        <v>2.7040000000000002E-2</v>
      </c>
      <c r="AF49" s="22">
        <v>44300</v>
      </c>
      <c r="AG49" s="25"/>
      <c r="AH49" s="51"/>
      <c r="AI49" s="51"/>
      <c r="AJ49" s="18">
        <f t="shared" si="7"/>
        <v>2.7040000000000002E-2</v>
      </c>
      <c r="AK49" s="18">
        <f t="shared" si="8"/>
        <v>0.18026666666666669</v>
      </c>
      <c r="AL49" s="18">
        <f t="shared" si="9"/>
        <v>0</v>
      </c>
      <c r="AM49" s="18">
        <f t="shared" si="10"/>
        <v>0</v>
      </c>
      <c r="AN49" s="18">
        <f t="shared" si="11"/>
        <v>0</v>
      </c>
      <c r="AO49" s="50" t="s">
        <v>541</v>
      </c>
      <c r="AP49" s="50"/>
      <c r="AQ49" s="50"/>
      <c r="AR49" s="50"/>
      <c r="AS49" s="50" t="s">
        <v>622</v>
      </c>
      <c r="AT49" s="50"/>
      <c r="AU49" s="50"/>
      <c r="AV49" s="50"/>
      <c r="AW49" s="50" t="s">
        <v>541</v>
      </c>
      <c r="AX49" s="50"/>
      <c r="AY49" s="50"/>
      <c r="AZ49" s="50"/>
      <c r="BA49" s="50" t="s">
        <v>645</v>
      </c>
      <c r="BB49" s="50"/>
      <c r="BC49" s="50"/>
      <c r="BD49" s="50"/>
    </row>
    <row r="50" spans="1:56" s="52" customFormat="1" ht="75" customHeight="1" x14ac:dyDescent="0.25">
      <c r="A50" s="20">
        <v>10</v>
      </c>
      <c r="B50" s="50" t="s">
        <v>608</v>
      </c>
      <c r="C50" s="50" t="s">
        <v>638</v>
      </c>
      <c r="D50" s="50" t="s">
        <v>58</v>
      </c>
      <c r="E50" s="50" t="s">
        <v>610</v>
      </c>
      <c r="F50" s="50" t="s">
        <v>638</v>
      </c>
      <c r="G50" s="50" t="s">
        <v>494</v>
      </c>
      <c r="H50" s="50" t="s">
        <v>639</v>
      </c>
      <c r="I50" s="50" t="s">
        <v>646</v>
      </c>
      <c r="J50" s="22">
        <v>44228</v>
      </c>
      <c r="K50" s="22">
        <v>44561</v>
      </c>
      <c r="L50" s="50" t="s">
        <v>641</v>
      </c>
      <c r="M50" s="50" t="s">
        <v>642</v>
      </c>
      <c r="N50" s="50" t="s">
        <v>65</v>
      </c>
      <c r="O50" s="50" t="s">
        <v>643</v>
      </c>
      <c r="P50" s="50" t="s">
        <v>616</v>
      </c>
      <c r="Q50" s="50" t="s">
        <v>68</v>
      </c>
      <c r="R50" s="25">
        <v>1</v>
      </c>
      <c r="S50" s="25">
        <v>0.15</v>
      </c>
      <c r="T50" s="25">
        <v>0.3</v>
      </c>
      <c r="U50" s="25">
        <v>0.3</v>
      </c>
      <c r="V50" s="25">
        <v>0.25</v>
      </c>
      <c r="W50" s="25">
        <v>1.4999999999999999E-2</v>
      </c>
      <c r="X50" s="25" t="s">
        <v>647</v>
      </c>
      <c r="Y50" s="25"/>
      <c r="Z50" s="25"/>
      <c r="AA50" s="25"/>
      <c r="AB50" s="25"/>
      <c r="AC50" s="25"/>
      <c r="AD50" s="25"/>
      <c r="AE50" s="18">
        <f t="shared" si="6"/>
        <v>1.4999999999999999E-2</v>
      </c>
      <c r="AF50" s="22">
        <v>44300</v>
      </c>
      <c r="AG50" s="25"/>
      <c r="AH50" s="51"/>
      <c r="AI50" s="51"/>
      <c r="AJ50" s="18">
        <f t="shared" si="7"/>
        <v>1.4999999999999999E-2</v>
      </c>
      <c r="AK50" s="18">
        <f t="shared" si="8"/>
        <v>0.1</v>
      </c>
      <c r="AL50" s="18">
        <f t="shared" si="9"/>
        <v>0</v>
      </c>
      <c r="AM50" s="18">
        <f t="shared" si="10"/>
        <v>0</v>
      </c>
      <c r="AN50" s="18">
        <f t="shared" si="11"/>
        <v>0</v>
      </c>
      <c r="AO50" s="50" t="s">
        <v>541</v>
      </c>
      <c r="AP50" s="50"/>
      <c r="AQ50" s="50"/>
      <c r="AR50" s="50"/>
      <c r="AS50" s="50" t="s">
        <v>622</v>
      </c>
      <c r="AT50" s="50"/>
      <c r="AU50" s="50"/>
      <c r="AV50" s="50"/>
      <c r="AW50" s="50" t="s">
        <v>541</v>
      </c>
      <c r="AX50" s="50"/>
      <c r="AY50" s="50"/>
      <c r="AZ50" s="50"/>
      <c r="BA50" s="50" t="s">
        <v>648</v>
      </c>
      <c r="BB50" s="50"/>
      <c r="BC50" s="50"/>
      <c r="BD50" s="50"/>
    </row>
    <row r="51" spans="1:56" s="52" customFormat="1" ht="75" customHeight="1" x14ac:dyDescent="0.25">
      <c r="A51" s="20">
        <v>11</v>
      </c>
      <c r="B51" s="50" t="s">
        <v>608</v>
      </c>
      <c r="C51" s="50" t="s">
        <v>638</v>
      </c>
      <c r="D51" s="50" t="s">
        <v>58</v>
      </c>
      <c r="E51" s="50" t="s">
        <v>610</v>
      </c>
      <c r="F51" s="50" t="s">
        <v>638</v>
      </c>
      <c r="G51" s="50" t="s">
        <v>494</v>
      </c>
      <c r="H51" s="50" t="s">
        <v>639</v>
      </c>
      <c r="I51" s="50" t="s">
        <v>649</v>
      </c>
      <c r="J51" s="22">
        <v>44228</v>
      </c>
      <c r="K51" s="22">
        <v>44561</v>
      </c>
      <c r="L51" s="50" t="s">
        <v>641</v>
      </c>
      <c r="M51" s="50" t="s">
        <v>650</v>
      </c>
      <c r="N51" s="50" t="s">
        <v>65</v>
      </c>
      <c r="O51" s="50" t="s">
        <v>643</v>
      </c>
      <c r="P51" s="50" t="s">
        <v>616</v>
      </c>
      <c r="Q51" s="50" t="s">
        <v>68</v>
      </c>
      <c r="R51" s="25">
        <v>1</v>
      </c>
      <c r="S51" s="25">
        <v>0.15</v>
      </c>
      <c r="T51" s="25">
        <v>0.3</v>
      </c>
      <c r="U51" s="25">
        <v>0.3</v>
      </c>
      <c r="V51" s="25">
        <v>0.25</v>
      </c>
      <c r="W51" s="25">
        <v>0.13</v>
      </c>
      <c r="X51" s="25" t="s">
        <v>651</v>
      </c>
      <c r="Y51" s="25"/>
      <c r="Z51" s="25"/>
      <c r="AA51" s="25"/>
      <c r="AB51" s="25"/>
      <c r="AC51" s="25"/>
      <c r="AD51" s="25"/>
      <c r="AE51" s="18">
        <f t="shared" si="6"/>
        <v>0.13</v>
      </c>
      <c r="AF51" s="22">
        <v>44300</v>
      </c>
      <c r="AG51" s="25"/>
      <c r="AH51" s="51"/>
      <c r="AI51" s="51"/>
      <c r="AJ51" s="18">
        <f t="shared" si="7"/>
        <v>0.13</v>
      </c>
      <c r="AK51" s="18">
        <f t="shared" si="8"/>
        <v>0.8666666666666667</v>
      </c>
      <c r="AL51" s="18">
        <f t="shared" si="9"/>
        <v>0</v>
      </c>
      <c r="AM51" s="18">
        <f t="shared" si="10"/>
        <v>0</v>
      </c>
      <c r="AN51" s="18">
        <f t="shared" si="11"/>
        <v>0</v>
      </c>
      <c r="AO51" s="50" t="s">
        <v>541</v>
      </c>
      <c r="AP51" s="50"/>
      <c r="AQ51" s="50"/>
      <c r="AR51" s="50"/>
      <c r="AS51" s="50" t="s">
        <v>622</v>
      </c>
      <c r="AT51" s="50"/>
      <c r="AU51" s="50"/>
      <c r="AV51" s="50"/>
      <c r="AW51" s="50" t="s">
        <v>541</v>
      </c>
      <c r="AX51" s="50"/>
      <c r="AY51" s="50"/>
      <c r="AZ51" s="50"/>
      <c r="BA51" s="50" t="s">
        <v>652</v>
      </c>
      <c r="BB51" s="50"/>
      <c r="BC51" s="50"/>
      <c r="BD51" s="50"/>
    </row>
    <row r="52" spans="1:56" s="52" customFormat="1" ht="75" customHeight="1" x14ac:dyDescent="0.25">
      <c r="A52" s="20">
        <v>12</v>
      </c>
      <c r="B52" s="50" t="s">
        <v>608</v>
      </c>
      <c r="C52" s="50" t="s">
        <v>638</v>
      </c>
      <c r="D52" s="50" t="s">
        <v>58</v>
      </c>
      <c r="E52" s="50" t="s">
        <v>610</v>
      </c>
      <c r="F52" s="50" t="s">
        <v>638</v>
      </c>
      <c r="G52" s="50" t="s">
        <v>494</v>
      </c>
      <c r="H52" s="50" t="s">
        <v>639</v>
      </c>
      <c r="I52" s="50" t="s">
        <v>653</v>
      </c>
      <c r="J52" s="22">
        <v>44228</v>
      </c>
      <c r="K52" s="22">
        <v>44561</v>
      </c>
      <c r="L52" s="50" t="s">
        <v>641</v>
      </c>
      <c r="M52" s="50" t="s">
        <v>650</v>
      </c>
      <c r="N52" s="50" t="s">
        <v>65</v>
      </c>
      <c r="O52" s="50" t="s">
        <v>643</v>
      </c>
      <c r="P52" s="50" t="s">
        <v>616</v>
      </c>
      <c r="Q52" s="50" t="s">
        <v>68</v>
      </c>
      <c r="R52" s="25">
        <v>1</v>
      </c>
      <c r="S52" s="25">
        <v>0.15</v>
      </c>
      <c r="T52" s="25">
        <v>0.3</v>
      </c>
      <c r="U52" s="25">
        <v>0.3</v>
      </c>
      <c r="V52" s="25">
        <v>0.25</v>
      </c>
      <c r="W52" s="25">
        <v>0.15</v>
      </c>
      <c r="X52" s="25" t="s">
        <v>654</v>
      </c>
      <c r="Y52" s="25"/>
      <c r="Z52" s="25"/>
      <c r="AA52" s="25"/>
      <c r="AB52" s="25"/>
      <c r="AC52" s="25"/>
      <c r="AD52" s="24"/>
      <c r="AE52" s="18">
        <f t="shared" si="6"/>
        <v>0.15</v>
      </c>
      <c r="AF52" s="22">
        <v>44300</v>
      </c>
      <c r="AG52" s="51"/>
      <c r="AH52" s="51"/>
      <c r="AI52" s="51"/>
      <c r="AJ52" s="18">
        <f t="shared" si="7"/>
        <v>0.15</v>
      </c>
      <c r="AK52" s="18">
        <f t="shared" si="8"/>
        <v>1</v>
      </c>
      <c r="AL52" s="18">
        <f t="shared" si="9"/>
        <v>0</v>
      </c>
      <c r="AM52" s="18">
        <f t="shared" si="10"/>
        <v>0</v>
      </c>
      <c r="AN52" s="18">
        <f t="shared" si="11"/>
        <v>0</v>
      </c>
      <c r="AO52" s="50" t="s">
        <v>70</v>
      </c>
      <c r="AP52" s="50"/>
      <c r="AQ52" s="50"/>
      <c r="AR52" s="50"/>
      <c r="AS52" s="50" t="s">
        <v>676</v>
      </c>
      <c r="AT52" s="50"/>
      <c r="AU52" s="50"/>
      <c r="AV52" s="50"/>
      <c r="AW52" s="50" t="s">
        <v>70</v>
      </c>
      <c r="AX52" s="50"/>
      <c r="AY52" s="50"/>
      <c r="AZ52" s="50"/>
      <c r="BA52" s="50" t="s">
        <v>655</v>
      </c>
      <c r="BB52" s="50"/>
      <c r="BC52" s="50"/>
      <c r="BD52" s="50"/>
    </row>
    <row r="53" spans="1:56" s="52" customFormat="1" ht="75" customHeight="1" x14ac:dyDescent="0.25">
      <c r="A53" s="20">
        <v>13</v>
      </c>
      <c r="B53" s="50" t="s">
        <v>608</v>
      </c>
      <c r="C53" s="50" t="s">
        <v>656</v>
      </c>
      <c r="D53" s="50" t="s">
        <v>58</v>
      </c>
      <c r="E53" s="50" t="s">
        <v>610</v>
      </c>
      <c r="F53" s="50" t="s">
        <v>611</v>
      </c>
      <c r="G53" s="50" t="s">
        <v>494</v>
      </c>
      <c r="H53" s="50" t="s">
        <v>639</v>
      </c>
      <c r="I53" s="50" t="s">
        <v>657</v>
      </c>
      <c r="J53" s="22">
        <v>44228</v>
      </c>
      <c r="K53" s="22">
        <v>44561</v>
      </c>
      <c r="L53" s="50" t="s">
        <v>641</v>
      </c>
      <c r="M53" s="50" t="s">
        <v>650</v>
      </c>
      <c r="N53" s="50" t="s">
        <v>65</v>
      </c>
      <c r="O53" s="50" t="s">
        <v>658</v>
      </c>
      <c r="P53" s="50" t="s">
        <v>616</v>
      </c>
      <c r="Q53" s="50" t="s">
        <v>68</v>
      </c>
      <c r="R53" s="25">
        <v>1</v>
      </c>
      <c r="S53" s="25">
        <v>0.1</v>
      </c>
      <c r="T53" s="25">
        <v>0.4</v>
      </c>
      <c r="U53" s="25">
        <v>0.3</v>
      </c>
      <c r="V53" s="25">
        <v>0.2</v>
      </c>
      <c r="W53" s="25">
        <v>0.15</v>
      </c>
      <c r="X53" s="25" t="s">
        <v>659</v>
      </c>
      <c r="Y53" s="25"/>
      <c r="Z53" s="25"/>
      <c r="AA53" s="25"/>
      <c r="AB53" s="25"/>
      <c r="AC53" s="25"/>
      <c r="AD53" s="25"/>
      <c r="AE53" s="18">
        <f t="shared" si="6"/>
        <v>0.15</v>
      </c>
      <c r="AF53" s="22">
        <v>44300</v>
      </c>
      <c r="AG53" s="25"/>
      <c r="AH53" s="51"/>
      <c r="AI53" s="51"/>
      <c r="AJ53" s="18">
        <f t="shared" si="7"/>
        <v>0.15</v>
      </c>
      <c r="AK53" s="18">
        <f t="shared" si="8"/>
        <v>1</v>
      </c>
      <c r="AL53" s="18">
        <f t="shared" si="9"/>
        <v>0</v>
      </c>
      <c r="AM53" s="18">
        <f t="shared" si="10"/>
        <v>0</v>
      </c>
      <c r="AN53" s="18">
        <f t="shared" si="11"/>
        <v>0</v>
      </c>
      <c r="AO53" s="50" t="s">
        <v>70</v>
      </c>
      <c r="AP53" s="50"/>
      <c r="AQ53" s="50"/>
      <c r="AR53" s="50"/>
      <c r="AS53" s="50" t="s">
        <v>660</v>
      </c>
      <c r="AT53" s="50"/>
      <c r="AU53" s="50"/>
      <c r="AV53" s="50"/>
      <c r="AW53" s="50" t="s">
        <v>70</v>
      </c>
      <c r="AX53" s="50"/>
      <c r="AY53" s="50"/>
      <c r="AZ53" s="50"/>
      <c r="BA53" s="50" t="s">
        <v>661</v>
      </c>
      <c r="BB53" s="50"/>
      <c r="BC53" s="50"/>
      <c r="BD53" s="50"/>
    </row>
    <row r="54" spans="1:56" s="52" customFormat="1" ht="75" customHeight="1" x14ac:dyDescent="0.25">
      <c r="A54" s="20">
        <v>14</v>
      </c>
      <c r="B54" s="50" t="s">
        <v>608</v>
      </c>
      <c r="C54" s="50" t="s">
        <v>656</v>
      </c>
      <c r="D54" s="50" t="s">
        <v>58</v>
      </c>
      <c r="E54" s="50" t="s">
        <v>610</v>
      </c>
      <c r="F54" s="50" t="s">
        <v>611</v>
      </c>
      <c r="G54" s="50" t="s">
        <v>494</v>
      </c>
      <c r="H54" s="50" t="s">
        <v>639</v>
      </c>
      <c r="I54" s="50" t="s">
        <v>662</v>
      </c>
      <c r="J54" s="22">
        <v>44228</v>
      </c>
      <c r="K54" s="22">
        <v>44561</v>
      </c>
      <c r="L54" s="50" t="s">
        <v>641</v>
      </c>
      <c r="M54" s="50" t="s">
        <v>642</v>
      </c>
      <c r="N54" s="50" t="s">
        <v>65</v>
      </c>
      <c r="O54" s="50" t="s">
        <v>658</v>
      </c>
      <c r="P54" s="50" t="s">
        <v>616</v>
      </c>
      <c r="Q54" s="50" t="s">
        <v>68</v>
      </c>
      <c r="R54" s="25">
        <v>1</v>
      </c>
      <c r="S54" s="25">
        <v>0.1</v>
      </c>
      <c r="T54" s="25">
        <v>0.4</v>
      </c>
      <c r="U54" s="25">
        <v>0.3</v>
      </c>
      <c r="V54" s="25">
        <v>0.2</v>
      </c>
      <c r="W54" s="25">
        <v>4.2500000000000003E-2</v>
      </c>
      <c r="X54" s="25" t="s">
        <v>663</v>
      </c>
      <c r="Y54" s="25"/>
      <c r="Z54" s="25"/>
      <c r="AA54" s="25"/>
      <c r="AB54" s="25"/>
      <c r="AC54" s="25"/>
      <c r="AD54" s="25"/>
      <c r="AE54" s="18">
        <f t="shared" si="6"/>
        <v>4.2500000000000003E-2</v>
      </c>
      <c r="AF54" s="22">
        <v>44300</v>
      </c>
      <c r="AG54" s="25"/>
      <c r="AH54" s="51"/>
      <c r="AI54" s="51"/>
      <c r="AJ54" s="18">
        <f t="shared" si="7"/>
        <v>4.2500000000000003E-2</v>
      </c>
      <c r="AK54" s="18">
        <f t="shared" si="8"/>
        <v>0.42499999999999999</v>
      </c>
      <c r="AL54" s="18">
        <f t="shared" si="9"/>
        <v>0</v>
      </c>
      <c r="AM54" s="18">
        <f t="shared" si="10"/>
        <v>0</v>
      </c>
      <c r="AN54" s="18">
        <f t="shared" si="11"/>
        <v>0</v>
      </c>
      <c r="AO54" s="50" t="s">
        <v>541</v>
      </c>
      <c r="AP54" s="50"/>
      <c r="AQ54" s="50"/>
      <c r="AR54" s="50"/>
      <c r="AS54" s="50" t="s">
        <v>664</v>
      </c>
      <c r="AT54" s="50"/>
      <c r="AU54" s="50"/>
      <c r="AV54" s="50"/>
      <c r="AW54" s="50" t="s">
        <v>541</v>
      </c>
      <c r="AX54" s="50"/>
      <c r="AY54" s="50"/>
      <c r="AZ54" s="50"/>
      <c r="BA54" s="50" t="s">
        <v>665</v>
      </c>
      <c r="BB54" s="50"/>
      <c r="BC54" s="50"/>
      <c r="BD54" s="50"/>
    </row>
    <row r="55" spans="1:56" s="52" customFormat="1" ht="75" customHeight="1" x14ac:dyDescent="0.25">
      <c r="A55" s="20">
        <v>15</v>
      </c>
      <c r="B55" s="50" t="s">
        <v>608</v>
      </c>
      <c r="C55" s="50" t="s">
        <v>656</v>
      </c>
      <c r="D55" s="50" t="s">
        <v>58</v>
      </c>
      <c r="E55" s="50" t="s">
        <v>610</v>
      </c>
      <c r="F55" s="50" t="s">
        <v>611</v>
      </c>
      <c r="G55" s="50" t="s">
        <v>494</v>
      </c>
      <c r="H55" s="50" t="s">
        <v>639</v>
      </c>
      <c r="I55" s="50" t="s">
        <v>666</v>
      </c>
      <c r="J55" s="22">
        <v>44228</v>
      </c>
      <c r="K55" s="22">
        <v>44561</v>
      </c>
      <c r="L55" s="50" t="s">
        <v>641</v>
      </c>
      <c r="M55" s="50" t="s">
        <v>650</v>
      </c>
      <c r="N55" s="50" t="s">
        <v>65</v>
      </c>
      <c r="O55" s="50" t="s">
        <v>658</v>
      </c>
      <c r="P55" s="50" t="s">
        <v>616</v>
      </c>
      <c r="Q55" s="50" t="s">
        <v>68</v>
      </c>
      <c r="R55" s="25">
        <v>1</v>
      </c>
      <c r="S55" s="25">
        <v>0.1</v>
      </c>
      <c r="T55" s="25">
        <v>0.36</v>
      </c>
      <c r="U55" s="25">
        <v>0.3</v>
      </c>
      <c r="V55" s="25">
        <v>0.24</v>
      </c>
      <c r="W55" s="25"/>
      <c r="X55" s="25"/>
      <c r="Y55" s="25"/>
      <c r="Z55" s="25"/>
      <c r="AA55" s="25"/>
      <c r="AB55" s="25"/>
      <c r="AC55" s="25"/>
      <c r="AD55" s="25"/>
      <c r="AE55" s="18">
        <f t="shared" si="6"/>
        <v>0</v>
      </c>
      <c r="AF55" s="18"/>
      <c r="AG55" s="25"/>
      <c r="AH55" s="51"/>
      <c r="AI55" s="51"/>
      <c r="AJ55" s="18">
        <f t="shared" si="7"/>
        <v>0</v>
      </c>
      <c r="AK55" s="18">
        <f t="shared" si="8"/>
        <v>0</v>
      </c>
      <c r="AL55" s="18">
        <f t="shared" si="9"/>
        <v>0</v>
      </c>
      <c r="AM55" s="18">
        <f t="shared" si="10"/>
        <v>0</v>
      </c>
      <c r="AN55" s="18">
        <f t="shared" si="11"/>
        <v>0</v>
      </c>
      <c r="AO55" s="50" t="s">
        <v>541</v>
      </c>
      <c r="AP55" s="50"/>
      <c r="AQ55" s="50"/>
      <c r="AR55" s="50"/>
      <c r="AS55" s="50" t="s">
        <v>667</v>
      </c>
      <c r="AT55" s="50"/>
      <c r="AU55" s="50"/>
      <c r="AV55" s="50"/>
      <c r="AW55" s="50" t="s">
        <v>541</v>
      </c>
      <c r="AX55" s="50"/>
      <c r="AY55" s="50"/>
      <c r="AZ55" s="50"/>
      <c r="BA55" s="50" t="s">
        <v>668</v>
      </c>
      <c r="BB55" s="50"/>
      <c r="BC55" s="50"/>
      <c r="BD55" s="50"/>
    </row>
    <row r="56" spans="1:56" s="52" customFormat="1" ht="75" customHeight="1" x14ac:dyDescent="0.25">
      <c r="A56" s="20">
        <v>16</v>
      </c>
      <c r="B56" s="50" t="s">
        <v>608</v>
      </c>
      <c r="C56" s="50" t="s">
        <v>656</v>
      </c>
      <c r="D56" s="50" t="s">
        <v>58</v>
      </c>
      <c r="E56" s="50" t="s">
        <v>610</v>
      </c>
      <c r="F56" s="50" t="s">
        <v>611</v>
      </c>
      <c r="G56" s="50" t="s">
        <v>494</v>
      </c>
      <c r="H56" s="50" t="s">
        <v>639</v>
      </c>
      <c r="I56" s="50" t="s">
        <v>669</v>
      </c>
      <c r="J56" s="22">
        <v>44228</v>
      </c>
      <c r="K56" s="22">
        <v>44561</v>
      </c>
      <c r="L56" s="50" t="s">
        <v>641</v>
      </c>
      <c r="M56" s="50" t="s">
        <v>642</v>
      </c>
      <c r="N56" s="50" t="s">
        <v>65</v>
      </c>
      <c r="O56" s="50" t="s">
        <v>658</v>
      </c>
      <c r="P56" s="50" t="s">
        <v>616</v>
      </c>
      <c r="Q56" s="50" t="s">
        <v>68</v>
      </c>
      <c r="R56" s="25">
        <v>1</v>
      </c>
      <c r="S56" s="25">
        <v>0.1</v>
      </c>
      <c r="T56" s="25">
        <v>0.36</v>
      </c>
      <c r="U56" s="25">
        <v>0.3</v>
      </c>
      <c r="V56" s="25">
        <v>0.24</v>
      </c>
      <c r="W56" s="25"/>
      <c r="X56" s="25"/>
      <c r="Y56" s="25"/>
      <c r="Z56" s="25"/>
      <c r="AA56" s="25"/>
      <c r="AB56" s="25"/>
      <c r="AC56" s="25"/>
      <c r="AD56" s="25"/>
      <c r="AE56" s="18">
        <f t="shared" si="6"/>
        <v>0</v>
      </c>
      <c r="AF56" s="18"/>
      <c r="AG56" s="25"/>
      <c r="AH56" s="51"/>
      <c r="AI56" s="51"/>
      <c r="AJ56" s="18">
        <f t="shared" si="7"/>
        <v>0</v>
      </c>
      <c r="AK56" s="18">
        <f t="shared" si="8"/>
        <v>0</v>
      </c>
      <c r="AL56" s="18">
        <f t="shared" si="9"/>
        <v>0</v>
      </c>
      <c r="AM56" s="18">
        <f t="shared" si="10"/>
        <v>0</v>
      </c>
      <c r="AN56" s="18">
        <f t="shared" si="11"/>
        <v>0</v>
      </c>
      <c r="AO56" s="50" t="s">
        <v>541</v>
      </c>
      <c r="AP56" s="50"/>
      <c r="AQ56" s="50"/>
      <c r="AR56" s="50"/>
      <c r="AS56" s="50" t="s">
        <v>667</v>
      </c>
      <c r="AT56" s="50"/>
      <c r="AU56" s="50"/>
      <c r="AV56" s="50"/>
      <c r="AW56" s="50" t="s">
        <v>541</v>
      </c>
      <c r="AX56" s="50"/>
      <c r="AY56" s="50"/>
      <c r="AZ56" s="50"/>
      <c r="BA56" s="50" t="s">
        <v>670</v>
      </c>
      <c r="BB56" s="50"/>
      <c r="BC56" s="50"/>
      <c r="BD56" s="50"/>
    </row>
    <row r="57" spans="1:56" s="52" customFormat="1" ht="75" customHeight="1" x14ac:dyDescent="0.25">
      <c r="A57" s="20">
        <v>17</v>
      </c>
      <c r="B57" s="50" t="s">
        <v>608</v>
      </c>
      <c r="C57" s="50" t="s">
        <v>671</v>
      </c>
      <c r="D57" s="50" t="s">
        <v>58</v>
      </c>
      <c r="E57" s="50" t="s">
        <v>610</v>
      </c>
      <c r="F57" s="50" t="s">
        <v>672</v>
      </c>
      <c r="G57" s="50" t="s">
        <v>494</v>
      </c>
      <c r="H57" s="50" t="s">
        <v>639</v>
      </c>
      <c r="I57" s="50" t="s">
        <v>673</v>
      </c>
      <c r="J57" s="22">
        <v>44228</v>
      </c>
      <c r="K57" s="22">
        <v>44561</v>
      </c>
      <c r="L57" s="50" t="s">
        <v>641</v>
      </c>
      <c r="M57" s="50" t="s">
        <v>614</v>
      </c>
      <c r="N57" s="50" t="s">
        <v>65</v>
      </c>
      <c r="O57" s="50" t="s">
        <v>674</v>
      </c>
      <c r="P57" s="50" t="s">
        <v>616</v>
      </c>
      <c r="Q57" s="50" t="s">
        <v>68</v>
      </c>
      <c r="R57" s="25">
        <v>1</v>
      </c>
      <c r="S57" s="25">
        <v>0.1</v>
      </c>
      <c r="T57" s="25">
        <v>0.65</v>
      </c>
      <c r="U57" s="25">
        <v>0.25</v>
      </c>
      <c r="V57" s="25">
        <v>0</v>
      </c>
      <c r="W57" s="25">
        <v>0.1</v>
      </c>
      <c r="X57" s="25" t="s">
        <v>675</v>
      </c>
      <c r="Y57" s="25"/>
      <c r="Z57" s="25"/>
      <c r="AA57" s="25"/>
      <c r="AB57" s="25"/>
      <c r="AC57" s="25"/>
      <c r="AD57" s="25"/>
      <c r="AE57" s="18">
        <f t="shared" si="6"/>
        <v>0.1</v>
      </c>
      <c r="AF57" s="22">
        <v>44300</v>
      </c>
      <c r="AG57" s="25"/>
      <c r="AH57" s="51"/>
      <c r="AI57" s="51"/>
      <c r="AJ57" s="18">
        <f t="shared" si="7"/>
        <v>0.1</v>
      </c>
      <c r="AK57" s="18">
        <f t="shared" si="8"/>
        <v>1</v>
      </c>
      <c r="AL57" s="18">
        <f t="shared" si="9"/>
        <v>0</v>
      </c>
      <c r="AM57" s="18">
        <f t="shared" si="10"/>
        <v>0</v>
      </c>
      <c r="AN57" s="18" t="str">
        <f t="shared" si="11"/>
        <v/>
      </c>
      <c r="AO57" s="50" t="s">
        <v>70</v>
      </c>
      <c r="AP57" s="50"/>
      <c r="AQ57" s="50"/>
      <c r="AR57" s="50"/>
      <c r="AS57" s="50" t="s">
        <v>676</v>
      </c>
      <c r="AT57" s="50"/>
      <c r="AU57" s="50"/>
      <c r="AV57" s="50"/>
      <c r="AW57" s="50" t="s">
        <v>70</v>
      </c>
      <c r="AX57" s="50"/>
      <c r="AY57" s="50"/>
      <c r="AZ57" s="50"/>
      <c r="BA57" s="50" t="s">
        <v>677</v>
      </c>
      <c r="BB57" s="50"/>
      <c r="BC57" s="50"/>
      <c r="BD57" s="50"/>
    </row>
    <row r="58" spans="1:56" s="52" customFormat="1" ht="75" customHeight="1" x14ac:dyDescent="0.25">
      <c r="A58" s="20">
        <v>18</v>
      </c>
      <c r="B58" s="50" t="s">
        <v>608</v>
      </c>
      <c r="C58" s="50" t="s">
        <v>671</v>
      </c>
      <c r="D58" s="50" t="s">
        <v>58</v>
      </c>
      <c r="E58" s="50" t="s">
        <v>610</v>
      </c>
      <c r="F58" s="50" t="s">
        <v>672</v>
      </c>
      <c r="G58" s="50" t="s">
        <v>494</v>
      </c>
      <c r="H58" s="50" t="s">
        <v>639</v>
      </c>
      <c r="I58" s="50" t="s">
        <v>678</v>
      </c>
      <c r="J58" s="22">
        <v>44228</v>
      </c>
      <c r="K58" s="22">
        <v>44561</v>
      </c>
      <c r="L58" s="50" t="s">
        <v>641</v>
      </c>
      <c r="M58" s="50" t="s">
        <v>614</v>
      </c>
      <c r="N58" s="50" t="s">
        <v>65</v>
      </c>
      <c r="O58" s="50" t="s">
        <v>674</v>
      </c>
      <c r="P58" s="50" t="s">
        <v>616</v>
      </c>
      <c r="Q58" s="50" t="s">
        <v>68</v>
      </c>
      <c r="R58" s="25">
        <v>1</v>
      </c>
      <c r="S58" s="25">
        <v>0.24</v>
      </c>
      <c r="T58" s="25">
        <v>0.28000000000000003</v>
      </c>
      <c r="U58" s="25">
        <v>0.24</v>
      </c>
      <c r="V58" s="25">
        <v>0.24</v>
      </c>
      <c r="W58" s="25">
        <v>0.24</v>
      </c>
      <c r="X58" s="25" t="s">
        <v>679</v>
      </c>
      <c r="Y58" s="25"/>
      <c r="Z58" s="25"/>
      <c r="AA58" s="25"/>
      <c r="AB58" s="25"/>
      <c r="AC58" s="25"/>
      <c r="AD58" s="25"/>
      <c r="AE58" s="18">
        <f t="shared" si="6"/>
        <v>0.24</v>
      </c>
      <c r="AF58" s="22">
        <v>44300</v>
      </c>
      <c r="AG58" s="25"/>
      <c r="AH58" s="51"/>
      <c r="AI58" s="51"/>
      <c r="AJ58" s="18">
        <f t="shared" si="7"/>
        <v>0.24</v>
      </c>
      <c r="AK58" s="18">
        <f t="shared" si="8"/>
        <v>1</v>
      </c>
      <c r="AL58" s="18">
        <f t="shared" si="9"/>
        <v>0</v>
      </c>
      <c r="AM58" s="18">
        <f t="shared" si="10"/>
        <v>0</v>
      </c>
      <c r="AN58" s="18">
        <f t="shared" si="11"/>
        <v>0</v>
      </c>
      <c r="AO58" s="50" t="s">
        <v>70</v>
      </c>
      <c r="AP58" s="50"/>
      <c r="AQ58" s="50"/>
      <c r="AR58" s="50"/>
      <c r="AS58" s="50" t="s">
        <v>676</v>
      </c>
      <c r="AT58" s="50"/>
      <c r="AU58" s="50"/>
      <c r="AV58" s="50"/>
      <c r="AW58" s="50" t="s">
        <v>70</v>
      </c>
      <c r="AX58" s="50"/>
      <c r="AY58" s="50"/>
      <c r="AZ58" s="50"/>
      <c r="BA58" s="50" t="s">
        <v>677</v>
      </c>
      <c r="BB58" s="50"/>
      <c r="BC58" s="50"/>
      <c r="BD58" s="50"/>
    </row>
    <row r="59" spans="1:56" s="52" customFormat="1" ht="75" customHeight="1" x14ac:dyDescent="0.25">
      <c r="A59" s="20">
        <v>19</v>
      </c>
      <c r="B59" s="50" t="s">
        <v>608</v>
      </c>
      <c r="C59" s="50" t="s">
        <v>671</v>
      </c>
      <c r="D59" s="50" t="s">
        <v>58</v>
      </c>
      <c r="E59" s="50" t="s">
        <v>610</v>
      </c>
      <c r="F59" s="50" t="s">
        <v>672</v>
      </c>
      <c r="G59" s="50" t="s">
        <v>494</v>
      </c>
      <c r="H59" s="50" t="s">
        <v>639</v>
      </c>
      <c r="I59" s="50" t="s">
        <v>680</v>
      </c>
      <c r="J59" s="22">
        <v>44228</v>
      </c>
      <c r="K59" s="22">
        <v>44561</v>
      </c>
      <c r="L59" s="50" t="s">
        <v>641</v>
      </c>
      <c r="M59" s="50" t="s">
        <v>614</v>
      </c>
      <c r="N59" s="50" t="s">
        <v>65</v>
      </c>
      <c r="O59" s="50" t="s">
        <v>674</v>
      </c>
      <c r="P59" s="50" t="s">
        <v>616</v>
      </c>
      <c r="Q59" s="50" t="s">
        <v>68</v>
      </c>
      <c r="R59" s="25">
        <v>1</v>
      </c>
      <c r="S59" s="25">
        <v>0.45</v>
      </c>
      <c r="T59" s="25">
        <v>0.55000000000000004</v>
      </c>
      <c r="U59" s="25">
        <v>0</v>
      </c>
      <c r="V59" s="25">
        <v>0</v>
      </c>
      <c r="W59" s="25">
        <v>0.04</v>
      </c>
      <c r="X59" s="25" t="s">
        <v>681</v>
      </c>
      <c r="Y59" s="25"/>
      <c r="Z59" s="25"/>
      <c r="AA59" s="25"/>
      <c r="AB59" s="25"/>
      <c r="AC59" s="25"/>
      <c r="AD59" s="25"/>
      <c r="AE59" s="18">
        <f t="shared" si="6"/>
        <v>0.04</v>
      </c>
      <c r="AF59" s="22">
        <v>44300</v>
      </c>
      <c r="AG59" s="25"/>
      <c r="AH59" s="51"/>
      <c r="AI59" s="51"/>
      <c r="AJ59" s="18">
        <f t="shared" si="7"/>
        <v>0.04</v>
      </c>
      <c r="AK59" s="18">
        <f t="shared" si="8"/>
        <v>8.8888888888888892E-2</v>
      </c>
      <c r="AL59" s="18">
        <f t="shared" si="9"/>
        <v>0</v>
      </c>
      <c r="AM59" s="18" t="str">
        <f t="shared" si="10"/>
        <v/>
      </c>
      <c r="AN59" s="18" t="str">
        <f t="shared" si="11"/>
        <v/>
      </c>
      <c r="AO59" s="50" t="s">
        <v>541</v>
      </c>
      <c r="AP59" s="50"/>
      <c r="AQ59" s="50"/>
      <c r="AR59" s="50"/>
      <c r="AS59" s="50" t="s">
        <v>682</v>
      </c>
      <c r="AT59" s="50"/>
      <c r="AU59" s="50"/>
      <c r="AV59" s="50"/>
      <c r="AW59" s="50" t="s">
        <v>541</v>
      </c>
      <c r="AX59" s="50"/>
      <c r="AY59" s="50"/>
      <c r="AZ59" s="50"/>
      <c r="BA59" s="50" t="s">
        <v>683</v>
      </c>
      <c r="BB59" s="50"/>
      <c r="BC59" s="50"/>
      <c r="BD59" s="50"/>
    </row>
    <row r="60" spans="1:56" s="52" customFormat="1" ht="75" customHeight="1" x14ac:dyDescent="0.25">
      <c r="A60" s="20">
        <v>20</v>
      </c>
      <c r="B60" s="50" t="s">
        <v>608</v>
      </c>
      <c r="C60" s="50" t="s">
        <v>671</v>
      </c>
      <c r="D60" s="50" t="s">
        <v>58</v>
      </c>
      <c r="E60" s="50" t="s">
        <v>610</v>
      </c>
      <c r="F60" s="50" t="s">
        <v>672</v>
      </c>
      <c r="G60" s="50" t="s">
        <v>494</v>
      </c>
      <c r="H60" s="50" t="s">
        <v>639</v>
      </c>
      <c r="I60" s="50" t="s">
        <v>684</v>
      </c>
      <c r="J60" s="22">
        <v>44228</v>
      </c>
      <c r="K60" s="22">
        <v>44561</v>
      </c>
      <c r="L60" s="50" t="s">
        <v>641</v>
      </c>
      <c r="M60" s="50" t="s">
        <v>614</v>
      </c>
      <c r="N60" s="50" t="s">
        <v>65</v>
      </c>
      <c r="O60" s="50" t="s">
        <v>674</v>
      </c>
      <c r="P60" s="50" t="s">
        <v>616</v>
      </c>
      <c r="Q60" s="50" t="s">
        <v>68</v>
      </c>
      <c r="R60" s="25">
        <v>1</v>
      </c>
      <c r="S60" s="25">
        <v>0.1</v>
      </c>
      <c r="T60" s="25">
        <v>0.55000000000000004</v>
      </c>
      <c r="U60" s="25">
        <v>0.35</v>
      </c>
      <c r="V60" s="25">
        <v>0</v>
      </c>
      <c r="W60" s="25"/>
      <c r="X60" s="25"/>
      <c r="Y60" s="25"/>
      <c r="Z60" s="25"/>
      <c r="AA60" s="25"/>
      <c r="AB60" s="25"/>
      <c r="AC60" s="25"/>
      <c r="AD60" s="25"/>
      <c r="AE60" s="18">
        <f t="shared" si="6"/>
        <v>0</v>
      </c>
      <c r="AF60" s="18"/>
      <c r="AG60" s="25"/>
      <c r="AH60" s="51"/>
      <c r="AI60" s="51"/>
      <c r="AJ60" s="18">
        <f t="shared" si="7"/>
        <v>0</v>
      </c>
      <c r="AK60" s="18">
        <f t="shared" si="8"/>
        <v>0</v>
      </c>
      <c r="AL60" s="18">
        <f t="shared" si="9"/>
        <v>0</v>
      </c>
      <c r="AM60" s="18">
        <f t="shared" si="10"/>
        <v>0</v>
      </c>
      <c r="AN60" s="18" t="str">
        <f t="shared" si="11"/>
        <v/>
      </c>
      <c r="AO60" s="50"/>
      <c r="AP60" s="50"/>
      <c r="AQ60" s="50"/>
      <c r="AR60" s="50"/>
      <c r="AS60" s="50"/>
      <c r="AT60" s="50"/>
      <c r="AU60" s="50"/>
      <c r="AV60" s="50"/>
      <c r="AW60" s="50" t="s">
        <v>541</v>
      </c>
      <c r="AX60" s="50"/>
      <c r="AY60" s="50"/>
      <c r="AZ60" s="50"/>
      <c r="BA60" s="50" t="s">
        <v>683</v>
      </c>
      <c r="BB60" s="50"/>
      <c r="BC60" s="50"/>
      <c r="BD60" s="50"/>
    </row>
    <row r="61" spans="1:56" s="52" customFormat="1" ht="75" customHeight="1" x14ac:dyDescent="0.25">
      <c r="A61" s="20">
        <v>21</v>
      </c>
      <c r="B61" s="50" t="s">
        <v>608</v>
      </c>
      <c r="C61" s="50" t="s">
        <v>671</v>
      </c>
      <c r="D61" s="50" t="s">
        <v>58</v>
      </c>
      <c r="E61" s="50" t="s">
        <v>610</v>
      </c>
      <c r="F61" s="50" t="s">
        <v>672</v>
      </c>
      <c r="G61" s="50" t="s">
        <v>494</v>
      </c>
      <c r="H61" s="50" t="s">
        <v>639</v>
      </c>
      <c r="I61" s="50" t="s">
        <v>685</v>
      </c>
      <c r="J61" s="22">
        <v>44228</v>
      </c>
      <c r="K61" s="22">
        <v>44561</v>
      </c>
      <c r="L61" s="50" t="s">
        <v>641</v>
      </c>
      <c r="M61" s="50" t="s">
        <v>614</v>
      </c>
      <c r="N61" s="50" t="s">
        <v>65</v>
      </c>
      <c r="O61" s="50" t="s">
        <v>674</v>
      </c>
      <c r="P61" s="50" t="s">
        <v>616</v>
      </c>
      <c r="Q61" s="50" t="s">
        <v>68</v>
      </c>
      <c r="R61" s="25">
        <v>1</v>
      </c>
      <c r="S61" s="25">
        <v>0.1</v>
      </c>
      <c r="T61" s="25">
        <v>0.55000000000000004</v>
      </c>
      <c r="U61" s="25">
        <v>0.35</v>
      </c>
      <c r="V61" s="25">
        <v>0</v>
      </c>
      <c r="W61" s="25"/>
      <c r="X61" s="25"/>
      <c r="Y61" s="25"/>
      <c r="Z61" s="25"/>
      <c r="AA61" s="25"/>
      <c r="AB61" s="25"/>
      <c r="AC61" s="25"/>
      <c r="AD61" s="25"/>
      <c r="AE61" s="18">
        <f t="shared" si="6"/>
        <v>0</v>
      </c>
      <c r="AF61" s="18"/>
      <c r="AG61" s="25"/>
      <c r="AH61" s="51"/>
      <c r="AI61" s="51"/>
      <c r="AJ61" s="18">
        <f t="shared" si="7"/>
        <v>0</v>
      </c>
      <c r="AK61" s="18">
        <f t="shared" si="8"/>
        <v>0</v>
      </c>
      <c r="AL61" s="18">
        <f t="shared" si="9"/>
        <v>0</v>
      </c>
      <c r="AM61" s="18">
        <f t="shared" si="10"/>
        <v>0</v>
      </c>
      <c r="AN61" s="18" t="str">
        <f t="shared" si="11"/>
        <v/>
      </c>
      <c r="AO61" s="50"/>
      <c r="AP61" s="50"/>
      <c r="AQ61" s="50"/>
      <c r="AR61" s="50"/>
      <c r="AS61" s="50"/>
      <c r="AT61" s="50"/>
      <c r="AU61" s="50"/>
      <c r="AV61" s="50"/>
      <c r="AW61" s="50" t="s">
        <v>541</v>
      </c>
      <c r="AX61" s="50"/>
      <c r="AY61" s="50"/>
      <c r="AZ61" s="50"/>
      <c r="BA61" s="50" t="s">
        <v>683</v>
      </c>
      <c r="BB61" s="50"/>
      <c r="BC61" s="50"/>
      <c r="BD61" s="50"/>
    </row>
    <row r="62" spans="1:56" s="52" customFormat="1" ht="75" customHeight="1" x14ac:dyDescent="0.25">
      <c r="A62" s="20">
        <v>22</v>
      </c>
      <c r="B62" s="50" t="s">
        <v>608</v>
      </c>
      <c r="C62" s="50" t="s">
        <v>671</v>
      </c>
      <c r="D62" s="50" t="s">
        <v>58</v>
      </c>
      <c r="E62" s="50" t="s">
        <v>610</v>
      </c>
      <c r="F62" s="50" t="s">
        <v>672</v>
      </c>
      <c r="G62" s="50" t="s">
        <v>494</v>
      </c>
      <c r="H62" s="50" t="s">
        <v>639</v>
      </c>
      <c r="I62" s="50" t="s">
        <v>686</v>
      </c>
      <c r="J62" s="22">
        <v>44228</v>
      </c>
      <c r="K62" s="22">
        <v>44561</v>
      </c>
      <c r="L62" s="50" t="s">
        <v>641</v>
      </c>
      <c r="M62" s="50" t="s">
        <v>614</v>
      </c>
      <c r="N62" s="50" t="s">
        <v>65</v>
      </c>
      <c r="O62" s="50" t="s">
        <v>674</v>
      </c>
      <c r="P62" s="50" t="s">
        <v>616</v>
      </c>
      <c r="Q62" s="50" t="s">
        <v>68</v>
      </c>
      <c r="R62" s="25">
        <v>1</v>
      </c>
      <c r="S62" s="25">
        <v>0</v>
      </c>
      <c r="T62" s="25">
        <v>0.3</v>
      </c>
      <c r="U62" s="25">
        <v>0</v>
      </c>
      <c r="V62" s="25">
        <v>0.7</v>
      </c>
      <c r="W62" s="25"/>
      <c r="X62" s="25"/>
      <c r="Y62" s="25"/>
      <c r="Z62" s="25"/>
      <c r="AA62" s="25"/>
      <c r="AB62" s="25"/>
      <c r="AC62" s="25"/>
      <c r="AD62" s="25"/>
      <c r="AE62" s="18">
        <f t="shared" si="6"/>
        <v>0</v>
      </c>
      <c r="AF62" s="18"/>
      <c r="AG62" s="25"/>
      <c r="AH62" s="51"/>
      <c r="AI62" s="51"/>
      <c r="AJ62" s="18">
        <f t="shared" si="7"/>
        <v>0</v>
      </c>
      <c r="AK62" s="18" t="str">
        <f t="shared" si="8"/>
        <v/>
      </c>
      <c r="AL62" s="18">
        <f t="shared" si="9"/>
        <v>0</v>
      </c>
      <c r="AM62" s="18" t="str">
        <f t="shared" si="10"/>
        <v/>
      </c>
      <c r="AN62" s="18">
        <f t="shared" si="11"/>
        <v>0</v>
      </c>
      <c r="AO62" s="50"/>
      <c r="AP62" s="50"/>
      <c r="AQ62" s="50"/>
      <c r="AR62" s="50"/>
      <c r="AS62" s="50"/>
      <c r="AT62" s="50"/>
      <c r="AU62" s="50"/>
      <c r="AV62" s="50"/>
      <c r="AW62" s="50" t="s">
        <v>97</v>
      </c>
      <c r="AX62" s="50"/>
      <c r="AY62" s="50"/>
      <c r="AZ62" s="50"/>
      <c r="BA62" s="50" t="s">
        <v>687</v>
      </c>
      <c r="BB62" s="50"/>
      <c r="BC62" s="50"/>
      <c r="BD62" s="50"/>
    </row>
    <row r="63" spans="1:56" s="52" customFormat="1" ht="75" customHeight="1" x14ac:dyDescent="0.25">
      <c r="A63" s="20">
        <v>23</v>
      </c>
      <c r="B63" s="50" t="s">
        <v>608</v>
      </c>
      <c r="C63" s="50" t="s">
        <v>671</v>
      </c>
      <c r="D63" s="50" t="s">
        <v>58</v>
      </c>
      <c r="E63" s="50" t="s">
        <v>610</v>
      </c>
      <c r="F63" s="50" t="s">
        <v>672</v>
      </c>
      <c r="G63" s="50" t="s">
        <v>494</v>
      </c>
      <c r="H63" s="50" t="s">
        <v>639</v>
      </c>
      <c r="I63" s="50" t="s">
        <v>688</v>
      </c>
      <c r="J63" s="22">
        <v>44197</v>
      </c>
      <c r="K63" s="22">
        <v>44561</v>
      </c>
      <c r="L63" s="50" t="s">
        <v>641</v>
      </c>
      <c r="M63" s="50" t="s">
        <v>614</v>
      </c>
      <c r="N63" s="50" t="s">
        <v>65</v>
      </c>
      <c r="O63" s="50" t="s">
        <v>674</v>
      </c>
      <c r="P63" s="50" t="s">
        <v>616</v>
      </c>
      <c r="Q63" s="50" t="s">
        <v>68</v>
      </c>
      <c r="R63" s="25">
        <v>1</v>
      </c>
      <c r="S63" s="25">
        <v>0.19</v>
      </c>
      <c r="T63" s="25">
        <v>0.27</v>
      </c>
      <c r="U63" s="25">
        <v>0.27</v>
      </c>
      <c r="V63" s="25">
        <v>0.27</v>
      </c>
      <c r="W63" s="25">
        <v>0.19</v>
      </c>
      <c r="X63" s="25" t="s">
        <v>689</v>
      </c>
      <c r="Y63" s="25"/>
      <c r="Z63" s="25"/>
      <c r="AA63" s="25"/>
      <c r="AB63" s="25"/>
      <c r="AC63" s="25"/>
      <c r="AD63" s="25"/>
      <c r="AE63" s="18">
        <f t="shared" si="6"/>
        <v>0.19</v>
      </c>
      <c r="AF63" s="22">
        <v>44300</v>
      </c>
      <c r="AG63" s="25"/>
      <c r="AH63" s="51"/>
      <c r="AI63" s="51"/>
      <c r="AJ63" s="18">
        <f t="shared" si="7"/>
        <v>0.19</v>
      </c>
      <c r="AK63" s="18">
        <f t="shared" si="8"/>
        <v>1</v>
      </c>
      <c r="AL63" s="18">
        <f t="shared" si="9"/>
        <v>0</v>
      </c>
      <c r="AM63" s="18">
        <f t="shared" si="10"/>
        <v>0</v>
      </c>
      <c r="AN63" s="18">
        <f t="shared" si="11"/>
        <v>0</v>
      </c>
      <c r="AO63" s="50" t="s">
        <v>70</v>
      </c>
      <c r="AP63" s="50"/>
      <c r="AQ63" s="50"/>
      <c r="AR63" s="50"/>
      <c r="AS63" s="50" t="s">
        <v>676</v>
      </c>
      <c r="AT63" s="50"/>
      <c r="AU63" s="50"/>
      <c r="AV63" s="50"/>
      <c r="AW63" s="50" t="s">
        <v>70</v>
      </c>
      <c r="AX63" s="50"/>
      <c r="AY63" s="50"/>
      <c r="AZ63" s="50"/>
      <c r="BA63" s="50" t="s">
        <v>690</v>
      </c>
      <c r="BB63" s="50"/>
      <c r="BC63" s="50"/>
      <c r="BD63" s="50"/>
    </row>
    <row r="64" spans="1:56" s="52" customFormat="1" ht="75" customHeight="1" x14ac:dyDescent="0.25">
      <c r="A64" s="20">
        <v>24</v>
      </c>
      <c r="B64" s="50" t="s">
        <v>608</v>
      </c>
      <c r="C64" s="50" t="s">
        <v>691</v>
      </c>
      <c r="D64" s="50" t="s">
        <v>58</v>
      </c>
      <c r="E64" s="50" t="s">
        <v>610</v>
      </c>
      <c r="F64" s="50" t="s">
        <v>692</v>
      </c>
      <c r="G64" s="50" t="s">
        <v>494</v>
      </c>
      <c r="H64" s="50" t="s">
        <v>639</v>
      </c>
      <c r="I64" s="50" t="s">
        <v>693</v>
      </c>
      <c r="J64" s="22">
        <v>44197</v>
      </c>
      <c r="K64" s="22">
        <v>44561</v>
      </c>
      <c r="L64" s="50" t="s">
        <v>641</v>
      </c>
      <c r="M64" s="50" t="s">
        <v>650</v>
      </c>
      <c r="N64" s="50" t="s">
        <v>65</v>
      </c>
      <c r="O64" s="50" t="s">
        <v>694</v>
      </c>
      <c r="P64" s="50" t="s">
        <v>616</v>
      </c>
      <c r="Q64" s="50" t="s">
        <v>68</v>
      </c>
      <c r="R64" s="25">
        <v>0.9</v>
      </c>
      <c r="S64" s="25">
        <v>0.9</v>
      </c>
      <c r="T64" s="25">
        <v>0.9</v>
      </c>
      <c r="U64" s="25">
        <v>0.9</v>
      </c>
      <c r="V64" s="25">
        <v>0.9</v>
      </c>
      <c r="W64" s="25"/>
      <c r="X64" s="25"/>
      <c r="Y64" s="25"/>
      <c r="Z64" s="25"/>
      <c r="AA64" s="25"/>
      <c r="AB64" s="25"/>
      <c r="AC64" s="25"/>
      <c r="AD64" s="25"/>
      <c r="AE64" s="18">
        <f t="shared" si="6"/>
        <v>0</v>
      </c>
      <c r="AF64" s="18"/>
      <c r="AG64" s="25"/>
      <c r="AH64" s="51"/>
      <c r="AI64" s="51"/>
      <c r="AJ64" s="18">
        <f t="shared" si="7"/>
        <v>0</v>
      </c>
      <c r="AK64" s="18">
        <f t="shared" si="8"/>
        <v>0</v>
      </c>
      <c r="AL64" s="18">
        <f t="shared" si="9"/>
        <v>0</v>
      </c>
      <c r="AM64" s="18">
        <f t="shared" si="10"/>
        <v>0</v>
      </c>
      <c r="AN64" s="18">
        <f t="shared" si="11"/>
        <v>0</v>
      </c>
      <c r="AO64" s="50"/>
      <c r="AP64" s="50"/>
      <c r="AQ64" s="50"/>
      <c r="AR64" s="50"/>
      <c r="AS64" s="50"/>
      <c r="AT64" s="50"/>
      <c r="AU64" s="50"/>
      <c r="AV64" s="50"/>
      <c r="AW64" s="50" t="s">
        <v>541</v>
      </c>
      <c r="AX64" s="50"/>
      <c r="AY64" s="50"/>
      <c r="AZ64" s="50"/>
      <c r="BA64" s="50" t="s">
        <v>695</v>
      </c>
      <c r="BB64" s="50"/>
      <c r="BC64" s="50"/>
      <c r="BD64" s="50"/>
    </row>
    <row r="65" spans="1:56" s="52" customFormat="1" ht="75" customHeight="1" x14ac:dyDescent="0.25">
      <c r="A65" s="20">
        <v>25</v>
      </c>
      <c r="B65" s="50" t="s">
        <v>608</v>
      </c>
      <c r="C65" s="50" t="s">
        <v>691</v>
      </c>
      <c r="D65" s="50" t="s">
        <v>58</v>
      </c>
      <c r="E65" s="50" t="s">
        <v>610</v>
      </c>
      <c r="F65" s="50" t="s">
        <v>692</v>
      </c>
      <c r="G65" s="50" t="s">
        <v>494</v>
      </c>
      <c r="H65" s="50" t="s">
        <v>639</v>
      </c>
      <c r="I65" s="50" t="s">
        <v>696</v>
      </c>
      <c r="J65" s="22">
        <v>44197</v>
      </c>
      <c r="K65" s="22">
        <v>44561</v>
      </c>
      <c r="L65" s="50" t="s">
        <v>641</v>
      </c>
      <c r="M65" s="50" t="s">
        <v>650</v>
      </c>
      <c r="N65" s="50" t="s">
        <v>65</v>
      </c>
      <c r="O65" s="50" t="s">
        <v>694</v>
      </c>
      <c r="P65" s="50" t="s">
        <v>616</v>
      </c>
      <c r="Q65" s="50" t="s">
        <v>68</v>
      </c>
      <c r="R65" s="25">
        <v>0.9</v>
      </c>
      <c r="S65" s="25">
        <v>0.9</v>
      </c>
      <c r="T65" s="25">
        <v>0.9</v>
      </c>
      <c r="U65" s="25">
        <v>0.9</v>
      </c>
      <c r="V65" s="25">
        <v>0.9</v>
      </c>
      <c r="W65" s="25"/>
      <c r="X65" s="25"/>
      <c r="Y65" s="25"/>
      <c r="Z65" s="25"/>
      <c r="AA65" s="25"/>
      <c r="AB65" s="25"/>
      <c r="AC65" s="25"/>
      <c r="AD65" s="25"/>
      <c r="AE65" s="18">
        <f t="shared" si="6"/>
        <v>0</v>
      </c>
      <c r="AF65" s="18"/>
      <c r="AG65" s="25"/>
      <c r="AH65" s="51"/>
      <c r="AI65" s="51"/>
      <c r="AJ65" s="18">
        <f t="shared" si="7"/>
        <v>0</v>
      </c>
      <c r="AK65" s="18">
        <f t="shared" si="8"/>
        <v>0</v>
      </c>
      <c r="AL65" s="18">
        <f t="shared" si="9"/>
        <v>0</v>
      </c>
      <c r="AM65" s="18">
        <f t="shared" si="10"/>
        <v>0</v>
      </c>
      <c r="AN65" s="18">
        <f t="shared" si="11"/>
        <v>0</v>
      </c>
      <c r="AO65" s="50"/>
      <c r="AP65" s="50"/>
      <c r="AQ65" s="50"/>
      <c r="AR65" s="50"/>
      <c r="AS65" s="50"/>
      <c r="AT65" s="50"/>
      <c r="AU65" s="50"/>
      <c r="AV65" s="50"/>
      <c r="AW65" s="50" t="s">
        <v>541</v>
      </c>
      <c r="AX65" s="50"/>
      <c r="AY65" s="50"/>
      <c r="AZ65" s="50"/>
      <c r="BA65" s="50" t="s">
        <v>697</v>
      </c>
      <c r="BB65" s="50"/>
      <c r="BC65" s="50"/>
      <c r="BD65" s="50"/>
    </row>
    <row r="66" spans="1:56" s="52" customFormat="1" ht="75" customHeight="1" x14ac:dyDescent="0.25">
      <c r="A66" s="20">
        <v>26</v>
      </c>
      <c r="B66" s="50" t="s">
        <v>608</v>
      </c>
      <c r="C66" s="50" t="s">
        <v>691</v>
      </c>
      <c r="D66" s="50" t="s">
        <v>58</v>
      </c>
      <c r="E66" s="50" t="s">
        <v>610</v>
      </c>
      <c r="F66" s="50" t="s">
        <v>692</v>
      </c>
      <c r="G66" s="50" t="s">
        <v>494</v>
      </c>
      <c r="H66" s="50" t="s">
        <v>639</v>
      </c>
      <c r="I66" s="50" t="s">
        <v>698</v>
      </c>
      <c r="J66" s="22">
        <v>44197</v>
      </c>
      <c r="K66" s="22">
        <v>44561</v>
      </c>
      <c r="L66" s="50" t="s">
        <v>641</v>
      </c>
      <c r="M66" s="50" t="s">
        <v>642</v>
      </c>
      <c r="N66" s="50" t="s">
        <v>65</v>
      </c>
      <c r="O66" s="50" t="s">
        <v>694</v>
      </c>
      <c r="P66" s="50" t="s">
        <v>616</v>
      </c>
      <c r="Q66" s="50" t="s">
        <v>68</v>
      </c>
      <c r="R66" s="25">
        <v>0.9</v>
      </c>
      <c r="S66" s="25">
        <v>0.9</v>
      </c>
      <c r="T66" s="25">
        <v>0.9</v>
      </c>
      <c r="U66" s="25">
        <v>0.9</v>
      </c>
      <c r="V66" s="25">
        <v>0.9</v>
      </c>
      <c r="W66" s="25"/>
      <c r="X66" s="25"/>
      <c r="Y66" s="25"/>
      <c r="Z66" s="25"/>
      <c r="AA66" s="25"/>
      <c r="AB66" s="25"/>
      <c r="AC66" s="25"/>
      <c r="AD66" s="25"/>
      <c r="AE66" s="18">
        <f t="shared" si="6"/>
        <v>0</v>
      </c>
      <c r="AF66" s="18"/>
      <c r="AG66" s="25"/>
      <c r="AH66" s="51"/>
      <c r="AI66" s="51"/>
      <c r="AJ66" s="18">
        <f t="shared" si="7"/>
        <v>0</v>
      </c>
      <c r="AK66" s="18">
        <f t="shared" si="8"/>
        <v>0</v>
      </c>
      <c r="AL66" s="18">
        <f t="shared" si="9"/>
        <v>0</v>
      </c>
      <c r="AM66" s="18">
        <f t="shared" si="10"/>
        <v>0</v>
      </c>
      <c r="AN66" s="18">
        <f t="shared" si="11"/>
        <v>0</v>
      </c>
      <c r="AO66" s="50"/>
      <c r="AP66" s="50"/>
      <c r="AQ66" s="50"/>
      <c r="AR66" s="50"/>
      <c r="AS66" s="50"/>
      <c r="AT66" s="50"/>
      <c r="AU66" s="50"/>
      <c r="AV66" s="50"/>
      <c r="AW66" s="50" t="s">
        <v>541</v>
      </c>
      <c r="AX66" s="50"/>
      <c r="AY66" s="50"/>
      <c r="AZ66" s="50"/>
      <c r="BA66" s="50" t="s">
        <v>699</v>
      </c>
      <c r="BB66" s="50"/>
      <c r="BC66" s="50"/>
      <c r="BD66" s="50"/>
    </row>
    <row r="67" spans="1:56" s="52" customFormat="1" ht="75" customHeight="1" x14ac:dyDescent="0.25">
      <c r="A67" s="20">
        <v>27</v>
      </c>
      <c r="B67" s="50" t="s">
        <v>608</v>
      </c>
      <c r="C67" s="50" t="s">
        <v>691</v>
      </c>
      <c r="D67" s="50" t="s">
        <v>58</v>
      </c>
      <c r="E67" s="50" t="s">
        <v>610</v>
      </c>
      <c r="F67" s="50" t="s">
        <v>692</v>
      </c>
      <c r="G67" s="50" t="s">
        <v>494</v>
      </c>
      <c r="H67" s="50" t="s">
        <v>639</v>
      </c>
      <c r="I67" s="50" t="s">
        <v>700</v>
      </c>
      <c r="J67" s="22">
        <v>44197</v>
      </c>
      <c r="K67" s="22">
        <v>44561</v>
      </c>
      <c r="L67" s="50" t="s">
        <v>641</v>
      </c>
      <c r="M67" s="50" t="s">
        <v>650</v>
      </c>
      <c r="N67" s="50" t="s">
        <v>65</v>
      </c>
      <c r="O67" s="50" t="s">
        <v>694</v>
      </c>
      <c r="P67" s="50" t="s">
        <v>616</v>
      </c>
      <c r="Q67" s="50" t="s">
        <v>68</v>
      </c>
      <c r="R67" s="25">
        <v>0.9</v>
      </c>
      <c r="S67" s="25">
        <v>0.9</v>
      </c>
      <c r="T67" s="25">
        <v>0.9</v>
      </c>
      <c r="U67" s="25">
        <v>0.9</v>
      </c>
      <c r="V67" s="25">
        <v>0.9</v>
      </c>
      <c r="W67" s="25"/>
      <c r="X67" s="25"/>
      <c r="Y67" s="25"/>
      <c r="Z67" s="25"/>
      <c r="AA67" s="25"/>
      <c r="AB67" s="25"/>
      <c r="AC67" s="25"/>
      <c r="AD67" s="25"/>
      <c r="AE67" s="18">
        <f t="shared" si="6"/>
        <v>0</v>
      </c>
      <c r="AF67" s="18"/>
      <c r="AG67" s="25"/>
      <c r="AH67" s="51"/>
      <c r="AI67" s="51"/>
      <c r="AJ67" s="18">
        <f t="shared" si="7"/>
        <v>0</v>
      </c>
      <c r="AK67" s="18">
        <f t="shared" si="8"/>
        <v>0</v>
      </c>
      <c r="AL67" s="18">
        <f t="shared" si="9"/>
        <v>0</v>
      </c>
      <c r="AM67" s="18">
        <f t="shared" si="10"/>
        <v>0</v>
      </c>
      <c r="AN67" s="18">
        <f t="shared" si="11"/>
        <v>0</v>
      </c>
      <c r="AO67" s="50"/>
      <c r="AP67" s="50"/>
      <c r="AQ67" s="50"/>
      <c r="AR67" s="50"/>
      <c r="AS67" s="50"/>
      <c r="AT67" s="50"/>
      <c r="AU67" s="50"/>
      <c r="AV67" s="50"/>
      <c r="AW67" s="50" t="s">
        <v>541</v>
      </c>
      <c r="AX67" s="50"/>
      <c r="AY67" s="50"/>
      <c r="AZ67" s="50"/>
      <c r="BA67" s="50" t="s">
        <v>701</v>
      </c>
      <c r="BB67" s="50"/>
      <c r="BC67" s="50"/>
      <c r="BD67" s="50"/>
    </row>
    <row r="68" spans="1:56" s="52" customFormat="1" ht="75" customHeight="1" x14ac:dyDescent="0.25">
      <c r="A68" s="20">
        <v>28</v>
      </c>
      <c r="B68" s="50" t="s">
        <v>608</v>
      </c>
      <c r="C68" s="50" t="s">
        <v>89</v>
      </c>
      <c r="D68" s="50" t="s">
        <v>58</v>
      </c>
      <c r="E68" s="50" t="s">
        <v>59</v>
      </c>
      <c r="F68" s="50" t="s">
        <v>60</v>
      </c>
      <c r="G68" s="50" t="s">
        <v>91</v>
      </c>
      <c r="H68" s="50" t="s">
        <v>92</v>
      </c>
      <c r="I68" s="50" t="s">
        <v>702</v>
      </c>
      <c r="J68" s="22">
        <v>44197</v>
      </c>
      <c r="K68" s="22">
        <v>44561</v>
      </c>
      <c r="L68" s="50" t="s">
        <v>457</v>
      </c>
      <c r="M68" s="50" t="s">
        <v>386</v>
      </c>
      <c r="N68" s="50" t="s">
        <v>79</v>
      </c>
      <c r="O68" s="50" t="s">
        <v>95</v>
      </c>
      <c r="P68" s="50" t="s">
        <v>2</v>
      </c>
      <c r="Q68" s="50" t="s">
        <v>68</v>
      </c>
      <c r="R68" s="24">
        <v>1</v>
      </c>
      <c r="S68" s="24">
        <v>0</v>
      </c>
      <c r="T68" s="24">
        <v>0</v>
      </c>
      <c r="U68" s="24">
        <v>1</v>
      </c>
      <c r="V68" s="24">
        <v>0</v>
      </c>
      <c r="W68" s="24"/>
      <c r="X68" s="25"/>
      <c r="Y68" s="24"/>
      <c r="Z68" s="25"/>
      <c r="AA68" s="24"/>
      <c r="AB68" s="25"/>
      <c r="AC68" s="24"/>
      <c r="AD68" s="25"/>
      <c r="AE68" s="19">
        <f t="shared" si="6"/>
        <v>0</v>
      </c>
      <c r="AF68" s="18"/>
      <c r="AG68" s="25"/>
      <c r="AH68" s="51"/>
      <c r="AI68" s="51"/>
      <c r="AJ68" s="18">
        <f t="shared" si="7"/>
        <v>0</v>
      </c>
      <c r="AK68" s="18" t="str">
        <f t="shared" si="8"/>
        <v/>
      </c>
      <c r="AL68" s="18" t="str">
        <f t="shared" si="9"/>
        <v/>
      </c>
      <c r="AM68" s="18">
        <f t="shared" si="10"/>
        <v>0</v>
      </c>
      <c r="AN68" s="18" t="str">
        <f t="shared" si="11"/>
        <v/>
      </c>
      <c r="AO68" s="50"/>
      <c r="AP68" s="50"/>
      <c r="AQ68" s="50"/>
      <c r="AR68" s="50"/>
      <c r="AS68" s="50"/>
      <c r="AT68" s="50"/>
      <c r="AU68" s="50"/>
      <c r="AV68" s="50"/>
      <c r="AW68" s="50" t="s">
        <v>97</v>
      </c>
      <c r="AX68" s="50"/>
      <c r="AY68" s="50"/>
      <c r="AZ68" s="50"/>
      <c r="BA68" s="50" t="s">
        <v>703</v>
      </c>
      <c r="BB68" s="50"/>
      <c r="BC68" s="50"/>
      <c r="BD68" s="50"/>
    </row>
    <row r="69" spans="1:56" s="52" customFormat="1" ht="75" customHeight="1" x14ac:dyDescent="0.25">
      <c r="A69" s="20">
        <v>29</v>
      </c>
      <c r="B69" s="50" t="s">
        <v>608</v>
      </c>
      <c r="C69" s="50" t="s">
        <v>89</v>
      </c>
      <c r="D69" s="50" t="s">
        <v>58</v>
      </c>
      <c r="E69" s="50" t="s">
        <v>59</v>
      </c>
      <c r="F69" s="50" t="s">
        <v>60</v>
      </c>
      <c r="G69" s="50" t="s">
        <v>91</v>
      </c>
      <c r="H69" s="50" t="s">
        <v>92</v>
      </c>
      <c r="I69" s="50" t="s">
        <v>704</v>
      </c>
      <c r="J69" s="22">
        <v>44197</v>
      </c>
      <c r="K69" s="22">
        <v>44561</v>
      </c>
      <c r="L69" s="50" t="s">
        <v>101</v>
      </c>
      <c r="M69" s="50" t="s">
        <v>386</v>
      </c>
      <c r="N69" s="50" t="s">
        <v>79</v>
      </c>
      <c r="O69" s="50" t="s">
        <v>95</v>
      </c>
      <c r="P69" s="50" t="s">
        <v>2</v>
      </c>
      <c r="Q69" s="50" t="s">
        <v>68</v>
      </c>
      <c r="R69" s="24">
        <v>4</v>
      </c>
      <c r="S69" s="24">
        <v>1</v>
      </c>
      <c r="T69" s="24">
        <v>1</v>
      </c>
      <c r="U69" s="24">
        <v>1</v>
      </c>
      <c r="V69" s="24">
        <v>1</v>
      </c>
      <c r="W69" s="24"/>
      <c r="X69" s="25"/>
      <c r="Y69" s="24"/>
      <c r="Z69" s="25"/>
      <c r="AA69" s="24"/>
      <c r="AB69" s="25"/>
      <c r="AC69" s="24"/>
      <c r="AD69" s="25"/>
      <c r="AE69" s="19">
        <f t="shared" si="6"/>
        <v>0</v>
      </c>
      <c r="AF69" s="18"/>
      <c r="AG69" s="25"/>
      <c r="AH69" s="51"/>
      <c r="AI69" s="51"/>
      <c r="AJ69" s="18">
        <f t="shared" si="7"/>
        <v>0</v>
      </c>
      <c r="AK69" s="18">
        <f t="shared" si="8"/>
        <v>0</v>
      </c>
      <c r="AL69" s="18">
        <f t="shared" si="9"/>
        <v>0</v>
      </c>
      <c r="AM69" s="18">
        <f t="shared" si="10"/>
        <v>0</v>
      </c>
      <c r="AN69" s="18">
        <f t="shared" si="11"/>
        <v>0</v>
      </c>
      <c r="AO69" s="50"/>
      <c r="AP69" s="50"/>
      <c r="AQ69" s="50"/>
      <c r="AR69" s="50"/>
      <c r="AS69" s="50"/>
      <c r="AT69" s="50"/>
      <c r="AU69" s="50"/>
      <c r="AV69" s="50"/>
      <c r="AW69" s="50" t="s">
        <v>541</v>
      </c>
      <c r="AX69" s="50"/>
      <c r="AY69" s="50"/>
      <c r="AZ69" s="50"/>
      <c r="BA69" s="50" t="s">
        <v>705</v>
      </c>
      <c r="BB69" s="50"/>
      <c r="BC69" s="50"/>
      <c r="BD69" s="50"/>
    </row>
    <row r="70" spans="1:56" s="52" customFormat="1" ht="75" customHeight="1" x14ac:dyDescent="0.25">
      <c r="A70" s="20">
        <v>30</v>
      </c>
      <c r="B70" s="50" t="s">
        <v>608</v>
      </c>
      <c r="C70" s="50" t="s">
        <v>89</v>
      </c>
      <c r="D70" s="50" t="s">
        <v>58</v>
      </c>
      <c r="E70" s="50" t="s">
        <v>59</v>
      </c>
      <c r="F70" s="50" t="s">
        <v>60</v>
      </c>
      <c r="G70" s="50" t="s">
        <v>91</v>
      </c>
      <c r="H70" s="50" t="s">
        <v>92</v>
      </c>
      <c r="I70" s="50" t="s">
        <v>105</v>
      </c>
      <c r="J70" s="22">
        <v>44470</v>
      </c>
      <c r="K70" s="22">
        <v>44561</v>
      </c>
      <c r="L70" s="50" t="s">
        <v>101</v>
      </c>
      <c r="M70" s="50" t="s">
        <v>386</v>
      </c>
      <c r="N70" s="50" t="s">
        <v>79</v>
      </c>
      <c r="O70" s="50" t="s">
        <v>95</v>
      </c>
      <c r="P70" s="50" t="s">
        <v>2</v>
      </c>
      <c r="Q70" s="50" t="s">
        <v>68</v>
      </c>
      <c r="R70" s="24">
        <v>1</v>
      </c>
      <c r="S70" s="24">
        <v>0</v>
      </c>
      <c r="T70" s="24">
        <v>0</v>
      </c>
      <c r="U70" s="24">
        <v>0</v>
      </c>
      <c r="V70" s="24">
        <v>1</v>
      </c>
      <c r="W70" s="24"/>
      <c r="X70" s="25"/>
      <c r="Y70" s="24"/>
      <c r="Z70" s="25"/>
      <c r="AA70" s="24"/>
      <c r="AB70" s="25"/>
      <c r="AC70" s="24"/>
      <c r="AD70" s="25"/>
      <c r="AE70" s="19">
        <f t="shared" si="6"/>
        <v>0</v>
      </c>
      <c r="AF70" s="18"/>
      <c r="AG70" s="25"/>
      <c r="AH70" s="51"/>
      <c r="AI70" s="51"/>
      <c r="AJ70" s="18">
        <f t="shared" si="7"/>
        <v>0</v>
      </c>
      <c r="AK70" s="18" t="str">
        <f t="shared" si="8"/>
        <v/>
      </c>
      <c r="AL70" s="18" t="str">
        <f t="shared" si="9"/>
        <v/>
      </c>
      <c r="AM70" s="18" t="str">
        <f t="shared" si="10"/>
        <v/>
      </c>
      <c r="AN70" s="18">
        <f t="shared" si="11"/>
        <v>0</v>
      </c>
      <c r="AO70" s="50"/>
      <c r="AP70" s="50"/>
      <c r="AQ70" s="50"/>
      <c r="AR70" s="50"/>
      <c r="AS70" s="50"/>
      <c r="AT70" s="50"/>
      <c r="AU70" s="50"/>
      <c r="AV70" s="50"/>
      <c r="AW70" s="50" t="s">
        <v>97</v>
      </c>
      <c r="AX70" s="50"/>
      <c r="AY70" s="50"/>
      <c r="AZ70" s="50"/>
      <c r="BA70" s="50" t="s">
        <v>703</v>
      </c>
      <c r="BB70" s="50"/>
      <c r="BC70" s="50"/>
      <c r="BD70" s="50"/>
    </row>
    <row r="71" spans="1:56" s="52" customFormat="1" ht="75" customHeight="1" x14ac:dyDescent="0.25">
      <c r="A71" s="20">
        <v>31</v>
      </c>
      <c r="B71" s="50" t="s">
        <v>608</v>
      </c>
      <c r="C71" s="50" t="s">
        <v>89</v>
      </c>
      <c r="D71" s="50" t="s">
        <v>58</v>
      </c>
      <c r="E71" s="50" t="s">
        <v>59</v>
      </c>
      <c r="F71" s="50" t="s">
        <v>60</v>
      </c>
      <c r="G71" s="50" t="s">
        <v>91</v>
      </c>
      <c r="H71" s="50" t="s">
        <v>92</v>
      </c>
      <c r="I71" s="50" t="s">
        <v>706</v>
      </c>
      <c r="J71" s="22">
        <v>44197</v>
      </c>
      <c r="K71" s="22">
        <v>44561</v>
      </c>
      <c r="L71" s="50" t="s">
        <v>107</v>
      </c>
      <c r="M71" s="50" t="s">
        <v>386</v>
      </c>
      <c r="N71" s="50" t="s">
        <v>79</v>
      </c>
      <c r="O71" s="50" t="s">
        <v>95</v>
      </c>
      <c r="P71" s="50" t="s">
        <v>2</v>
      </c>
      <c r="Q71" s="50" t="s">
        <v>68</v>
      </c>
      <c r="R71" s="24">
        <v>4</v>
      </c>
      <c r="S71" s="24">
        <v>1</v>
      </c>
      <c r="T71" s="24">
        <v>1</v>
      </c>
      <c r="U71" s="24">
        <v>1</v>
      </c>
      <c r="V71" s="24">
        <v>1</v>
      </c>
      <c r="W71" s="24"/>
      <c r="X71" s="25"/>
      <c r="Y71" s="24"/>
      <c r="Z71" s="25"/>
      <c r="AA71" s="24"/>
      <c r="AB71" s="25"/>
      <c r="AC71" s="24"/>
      <c r="AD71" s="25"/>
      <c r="AE71" s="19">
        <f t="shared" si="6"/>
        <v>0</v>
      </c>
      <c r="AF71" s="18"/>
      <c r="AG71" s="25"/>
      <c r="AH71" s="51"/>
      <c r="AI71" s="51"/>
      <c r="AJ71" s="18">
        <f t="shared" si="7"/>
        <v>0</v>
      </c>
      <c r="AK71" s="18">
        <f t="shared" si="8"/>
        <v>0</v>
      </c>
      <c r="AL71" s="18">
        <f t="shared" si="9"/>
        <v>0</v>
      </c>
      <c r="AM71" s="18">
        <f t="shared" si="10"/>
        <v>0</v>
      </c>
      <c r="AN71" s="18">
        <f t="shared" si="11"/>
        <v>0</v>
      </c>
      <c r="AO71" s="50"/>
      <c r="AP71" s="50"/>
      <c r="AQ71" s="50"/>
      <c r="AR71" s="50"/>
      <c r="AS71" s="50"/>
      <c r="AT71" s="50"/>
      <c r="AU71" s="50"/>
      <c r="AV71" s="50"/>
      <c r="AW71" s="50" t="s">
        <v>541</v>
      </c>
      <c r="AX71" s="50"/>
      <c r="AY71" s="50"/>
      <c r="AZ71" s="50"/>
      <c r="BA71" s="50" t="s">
        <v>705</v>
      </c>
      <c r="BB71" s="50"/>
      <c r="BC71" s="50"/>
      <c r="BD71" s="50"/>
    </row>
    <row r="72" spans="1:56" s="52" customFormat="1" ht="75" customHeight="1" x14ac:dyDescent="0.25">
      <c r="A72" s="20">
        <v>32</v>
      </c>
      <c r="B72" s="50" t="s">
        <v>608</v>
      </c>
      <c r="C72" s="50" t="s">
        <v>89</v>
      </c>
      <c r="D72" s="50" t="s">
        <v>58</v>
      </c>
      <c r="E72" s="50" t="s">
        <v>59</v>
      </c>
      <c r="F72" s="50" t="s">
        <v>60</v>
      </c>
      <c r="G72" s="50" t="s">
        <v>91</v>
      </c>
      <c r="H72" s="50" t="s">
        <v>92</v>
      </c>
      <c r="I72" s="50" t="s">
        <v>110</v>
      </c>
      <c r="J72" s="22">
        <v>44470</v>
      </c>
      <c r="K72" s="22">
        <v>44561</v>
      </c>
      <c r="L72" s="50" t="s">
        <v>107</v>
      </c>
      <c r="M72" s="50" t="s">
        <v>386</v>
      </c>
      <c r="N72" s="50" t="s">
        <v>79</v>
      </c>
      <c r="O72" s="50" t="s">
        <v>95</v>
      </c>
      <c r="P72" s="50" t="s">
        <v>2</v>
      </c>
      <c r="Q72" s="50" t="s">
        <v>68</v>
      </c>
      <c r="R72" s="24">
        <v>2</v>
      </c>
      <c r="S72" s="24">
        <v>0</v>
      </c>
      <c r="T72" s="24">
        <v>0</v>
      </c>
      <c r="U72" s="24">
        <v>0</v>
      </c>
      <c r="V72" s="24">
        <v>2</v>
      </c>
      <c r="W72" s="24"/>
      <c r="X72" s="25"/>
      <c r="Y72" s="24"/>
      <c r="Z72" s="25"/>
      <c r="AA72" s="24"/>
      <c r="AB72" s="25"/>
      <c r="AC72" s="24"/>
      <c r="AD72" s="25"/>
      <c r="AE72" s="19">
        <f t="shared" si="6"/>
        <v>0</v>
      </c>
      <c r="AF72" s="18"/>
      <c r="AG72" s="25"/>
      <c r="AH72" s="51"/>
      <c r="AI72" s="51"/>
      <c r="AJ72" s="18">
        <f t="shared" si="7"/>
        <v>0</v>
      </c>
      <c r="AK72" s="18" t="str">
        <f t="shared" si="8"/>
        <v/>
      </c>
      <c r="AL72" s="18" t="str">
        <f t="shared" si="9"/>
        <v/>
      </c>
      <c r="AM72" s="18" t="str">
        <f t="shared" si="10"/>
        <v/>
      </c>
      <c r="AN72" s="18">
        <f t="shared" si="11"/>
        <v>0</v>
      </c>
      <c r="AO72" s="50"/>
      <c r="AP72" s="50"/>
      <c r="AQ72" s="50"/>
      <c r="AR72" s="50"/>
      <c r="AS72" s="50"/>
      <c r="AT72" s="50"/>
      <c r="AU72" s="50"/>
      <c r="AV72" s="50"/>
      <c r="AW72" s="50" t="s">
        <v>97</v>
      </c>
      <c r="AX72" s="50"/>
      <c r="AY72" s="50"/>
      <c r="AZ72" s="50"/>
      <c r="BA72" s="50" t="s">
        <v>703</v>
      </c>
      <c r="BB72" s="50"/>
      <c r="BC72" s="50"/>
      <c r="BD72" s="50"/>
    </row>
    <row r="73" spans="1:56" s="52" customFormat="1" ht="75" customHeight="1" x14ac:dyDescent="0.25">
      <c r="A73" s="20">
        <v>33</v>
      </c>
      <c r="B73" s="50" t="s">
        <v>608</v>
      </c>
      <c r="C73" s="50" t="s">
        <v>89</v>
      </c>
      <c r="D73" s="50" t="s">
        <v>58</v>
      </c>
      <c r="E73" s="50" t="s">
        <v>59</v>
      </c>
      <c r="F73" s="50" t="s">
        <v>60</v>
      </c>
      <c r="G73" s="50" t="s">
        <v>91</v>
      </c>
      <c r="H73" s="50" t="s">
        <v>92</v>
      </c>
      <c r="I73" s="50" t="s">
        <v>111</v>
      </c>
      <c r="J73" s="22">
        <v>44317</v>
      </c>
      <c r="K73" s="22">
        <v>44561</v>
      </c>
      <c r="L73" s="50" t="s">
        <v>112</v>
      </c>
      <c r="M73" s="50" t="s">
        <v>386</v>
      </c>
      <c r="N73" s="50" t="s">
        <v>79</v>
      </c>
      <c r="O73" s="50" t="s">
        <v>95</v>
      </c>
      <c r="P73" s="50" t="s">
        <v>2</v>
      </c>
      <c r="Q73" s="50" t="s">
        <v>68</v>
      </c>
      <c r="R73" s="24">
        <v>4</v>
      </c>
      <c r="S73" s="24">
        <v>0</v>
      </c>
      <c r="T73" s="24">
        <v>2</v>
      </c>
      <c r="U73" s="24">
        <v>1</v>
      </c>
      <c r="V73" s="24">
        <v>1</v>
      </c>
      <c r="W73" s="24"/>
      <c r="X73" s="25"/>
      <c r="Y73" s="24"/>
      <c r="Z73" s="25"/>
      <c r="AA73" s="24"/>
      <c r="AB73" s="25"/>
      <c r="AC73" s="24"/>
      <c r="AD73" s="25"/>
      <c r="AE73" s="19">
        <f t="shared" si="6"/>
        <v>0</v>
      </c>
      <c r="AF73" s="18"/>
      <c r="AG73" s="25"/>
      <c r="AH73" s="51"/>
      <c r="AI73" s="51"/>
      <c r="AJ73" s="18">
        <f t="shared" si="7"/>
        <v>0</v>
      </c>
      <c r="AK73" s="18" t="str">
        <f t="shared" si="8"/>
        <v/>
      </c>
      <c r="AL73" s="18">
        <f t="shared" si="9"/>
        <v>0</v>
      </c>
      <c r="AM73" s="18">
        <f t="shared" si="10"/>
        <v>0</v>
      </c>
      <c r="AN73" s="18">
        <f t="shared" si="11"/>
        <v>0</v>
      </c>
      <c r="AO73" s="50"/>
      <c r="AP73" s="50"/>
      <c r="AQ73" s="50"/>
      <c r="AR73" s="50"/>
      <c r="AS73" s="50"/>
      <c r="AT73" s="50"/>
      <c r="AU73" s="50"/>
      <c r="AV73" s="50"/>
      <c r="AW73" s="50" t="s">
        <v>97</v>
      </c>
      <c r="AX73" s="50"/>
      <c r="AY73" s="50"/>
      <c r="AZ73" s="50"/>
      <c r="BA73" s="50" t="s">
        <v>703</v>
      </c>
      <c r="BB73" s="50"/>
      <c r="BC73" s="50"/>
      <c r="BD73" s="50"/>
    </row>
    <row r="74" spans="1:56" s="52" customFormat="1" ht="75" customHeight="1" x14ac:dyDescent="0.25">
      <c r="A74" s="20">
        <v>34</v>
      </c>
      <c r="B74" s="50" t="s">
        <v>608</v>
      </c>
      <c r="C74" s="50" t="s">
        <v>89</v>
      </c>
      <c r="D74" s="50" t="s">
        <v>58</v>
      </c>
      <c r="E74" s="50" t="s">
        <v>90</v>
      </c>
      <c r="F74" s="50" t="s">
        <v>60</v>
      </c>
      <c r="G74" s="50" t="s">
        <v>91</v>
      </c>
      <c r="H74" s="50" t="s">
        <v>92</v>
      </c>
      <c r="I74" s="50" t="s">
        <v>707</v>
      </c>
      <c r="J74" s="22">
        <v>44197</v>
      </c>
      <c r="K74" s="22">
        <v>44560</v>
      </c>
      <c r="L74" s="50" t="s">
        <v>708</v>
      </c>
      <c r="M74" s="50" t="s">
        <v>709</v>
      </c>
      <c r="N74" s="50" t="s">
        <v>79</v>
      </c>
      <c r="O74" s="50" t="s">
        <v>710</v>
      </c>
      <c r="P74" s="50" t="s">
        <v>2</v>
      </c>
      <c r="Q74" s="50" t="s">
        <v>68</v>
      </c>
      <c r="R74" s="24">
        <v>12</v>
      </c>
      <c r="S74" s="24">
        <v>3</v>
      </c>
      <c r="T74" s="24">
        <v>3</v>
      </c>
      <c r="U74" s="24">
        <v>3</v>
      </c>
      <c r="V74" s="24">
        <v>3</v>
      </c>
      <c r="W74" s="24"/>
      <c r="X74" s="25"/>
      <c r="Y74" s="24"/>
      <c r="Z74" s="25"/>
      <c r="AA74" s="24"/>
      <c r="AB74" s="25"/>
      <c r="AC74" s="24"/>
      <c r="AD74" s="25"/>
      <c r="AE74" s="19">
        <f t="shared" si="6"/>
        <v>0</v>
      </c>
      <c r="AF74" s="18"/>
      <c r="AG74" s="25"/>
      <c r="AH74" s="51"/>
      <c r="AI74" s="51"/>
      <c r="AJ74" s="18">
        <f t="shared" si="7"/>
        <v>0</v>
      </c>
      <c r="AK74" s="18">
        <f t="shared" si="8"/>
        <v>0</v>
      </c>
      <c r="AL74" s="18">
        <f t="shared" si="9"/>
        <v>0</v>
      </c>
      <c r="AM74" s="18">
        <f t="shared" si="10"/>
        <v>0</v>
      </c>
      <c r="AN74" s="18">
        <f t="shared" si="11"/>
        <v>0</v>
      </c>
      <c r="AO74" s="50"/>
      <c r="AP74" s="50"/>
      <c r="AQ74" s="50"/>
      <c r="AR74" s="50"/>
      <c r="AS74" s="50"/>
      <c r="AT74" s="50"/>
      <c r="AU74" s="50"/>
      <c r="AV74" s="50"/>
      <c r="AW74" s="50" t="s">
        <v>541</v>
      </c>
      <c r="AX74" s="50"/>
      <c r="AY74" s="50"/>
      <c r="AZ74" s="50"/>
      <c r="BA74" s="50" t="s">
        <v>711</v>
      </c>
      <c r="BB74" s="50"/>
      <c r="BC74" s="50"/>
      <c r="BD74" s="50"/>
    </row>
    <row r="75" spans="1:56" s="52" customFormat="1" ht="75" customHeight="1" x14ac:dyDescent="0.25">
      <c r="A75" s="20">
        <v>1</v>
      </c>
      <c r="B75" s="50" t="s">
        <v>808</v>
      </c>
      <c r="C75" s="50" t="s">
        <v>809</v>
      </c>
      <c r="D75" s="50" t="s">
        <v>58</v>
      </c>
      <c r="E75" s="50" t="s">
        <v>610</v>
      </c>
      <c r="F75" s="50" t="s">
        <v>810</v>
      </c>
      <c r="G75" s="50" t="s">
        <v>494</v>
      </c>
      <c r="H75" s="50" t="s">
        <v>495</v>
      </c>
      <c r="I75" s="50" t="s">
        <v>811</v>
      </c>
      <c r="J75" s="22">
        <v>44200</v>
      </c>
      <c r="K75" s="22">
        <v>44561</v>
      </c>
      <c r="L75" s="50" t="s">
        <v>812</v>
      </c>
      <c r="M75" s="50" t="s">
        <v>813</v>
      </c>
      <c r="N75" s="50" t="s">
        <v>79</v>
      </c>
      <c r="O75" s="50" t="s">
        <v>814</v>
      </c>
      <c r="P75" s="50" t="s">
        <v>67</v>
      </c>
      <c r="Q75" s="50" t="s">
        <v>68</v>
      </c>
      <c r="R75" s="26">
        <v>1500000</v>
      </c>
      <c r="S75" s="26">
        <v>200000</v>
      </c>
      <c r="T75" s="26">
        <v>400000</v>
      </c>
      <c r="U75" s="26">
        <v>400000</v>
      </c>
      <c r="V75" s="26">
        <v>500000</v>
      </c>
      <c r="W75" s="26">
        <v>164505</v>
      </c>
      <c r="X75" s="26" t="s">
        <v>815</v>
      </c>
      <c r="Y75" s="26"/>
      <c r="Z75" s="26"/>
      <c r="AA75" s="26"/>
      <c r="AB75" s="26"/>
      <c r="AC75" s="26"/>
      <c r="AD75" s="26"/>
      <c r="AE75" s="26">
        <f t="shared" si="6"/>
        <v>164505</v>
      </c>
      <c r="AF75" s="22">
        <v>44295</v>
      </c>
      <c r="AG75" s="51"/>
      <c r="AH75" s="51"/>
      <c r="AI75" s="51"/>
      <c r="AJ75" s="18">
        <f t="shared" si="7"/>
        <v>0.10967</v>
      </c>
      <c r="AK75" s="18">
        <f t="shared" si="8"/>
        <v>0.82252499999999995</v>
      </c>
      <c r="AL75" s="18">
        <f t="shared" si="9"/>
        <v>0</v>
      </c>
      <c r="AM75" s="18">
        <f t="shared" si="10"/>
        <v>0</v>
      </c>
      <c r="AN75" s="18">
        <f t="shared" si="11"/>
        <v>0</v>
      </c>
      <c r="AO75" s="50" t="s">
        <v>70</v>
      </c>
      <c r="AP75" s="50"/>
      <c r="AQ75" s="50"/>
      <c r="AR75" s="50"/>
      <c r="AS75" s="50" t="s">
        <v>816</v>
      </c>
      <c r="AT75" s="50"/>
      <c r="AU75" s="50"/>
      <c r="AV75" s="50"/>
      <c r="AW75" s="50" t="s">
        <v>541</v>
      </c>
      <c r="AX75" s="50"/>
      <c r="AY75" s="50"/>
      <c r="AZ75" s="50"/>
      <c r="BA75" s="50" t="s">
        <v>817</v>
      </c>
      <c r="BB75" s="50"/>
      <c r="BC75" s="50"/>
      <c r="BD75" s="50"/>
    </row>
    <row r="76" spans="1:56" s="52" customFormat="1" ht="75" customHeight="1" x14ac:dyDescent="0.25">
      <c r="A76" s="20">
        <v>2</v>
      </c>
      <c r="B76" s="50" t="s">
        <v>808</v>
      </c>
      <c r="C76" s="50" t="s">
        <v>809</v>
      </c>
      <c r="D76" s="50" t="s">
        <v>58</v>
      </c>
      <c r="E76" s="50" t="s">
        <v>610</v>
      </c>
      <c r="F76" s="50" t="s">
        <v>810</v>
      </c>
      <c r="G76" s="50" t="s">
        <v>494</v>
      </c>
      <c r="H76" s="50" t="s">
        <v>495</v>
      </c>
      <c r="I76" s="50" t="s">
        <v>818</v>
      </c>
      <c r="J76" s="22">
        <v>44200</v>
      </c>
      <c r="K76" s="22">
        <v>44561</v>
      </c>
      <c r="L76" s="50" t="s">
        <v>812</v>
      </c>
      <c r="M76" s="50" t="s">
        <v>813</v>
      </c>
      <c r="N76" s="50" t="s">
        <v>79</v>
      </c>
      <c r="O76" s="50" t="s">
        <v>814</v>
      </c>
      <c r="P76" s="50" t="s">
        <v>67</v>
      </c>
      <c r="Q76" s="50" t="s">
        <v>68</v>
      </c>
      <c r="R76" s="26">
        <v>7000</v>
      </c>
      <c r="S76" s="26">
        <v>700</v>
      </c>
      <c r="T76" s="26">
        <v>2100</v>
      </c>
      <c r="U76" s="26">
        <v>2100</v>
      </c>
      <c r="V76" s="26">
        <v>2100</v>
      </c>
      <c r="W76" s="26">
        <v>2726</v>
      </c>
      <c r="X76" s="26" t="s">
        <v>819</v>
      </c>
      <c r="Y76" s="26"/>
      <c r="Z76" s="26"/>
      <c r="AA76" s="26"/>
      <c r="AB76" s="26"/>
      <c r="AC76" s="26"/>
      <c r="AD76" s="26"/>
      <c r="AE76" s="26">
        <f t="shared" ref="AE76:AE139" si="12">AC76+AA76+Y76+W76</f>
        <v>2726</v>
      </c>
      <c r="AF76" s="22">
        <v>44295</v>
      </c>
      <c r="AG76" s="51"/>
      <c r="AH76" s="51"/>
      <c r="AI76" s="51"/>
      <c r="AJ76" s="18">
        <f t="shared" ref="AJ76:AJ139" si="13">IFERROR(IF((W76+Y76+AA76+AC76)/R76&gt;1,1,(W76+Y76+AA76+AC76)/R76),0)</f>
        <v>0.3894285714285714</v>
      </c>
      <c r="AK76" s="18">
        <f t="shared" ref="AK76:AK139" si="14">IFERROR(IF(S76=0,"",IF((W76/S76)&gt;1,1,(W76/S76))),"")</f>
        <v>1</v>
      </c>
      <c r="AL76" s="18">
        <f t="shared" ref="AL76:AL139" si="15">IFERROR(IF(T76=0,"",IF((Y76/T76)&gt;1,1,(Y76/T76))),"")</f>
        <v>0</v>
      </c>
      <c r="AM76" s="18">
        <f t="shared" ref="AM76:AM139" si="16">IFERROR(IF(U76=0,"",IF((AA76/U76)&gt;1,1,(AA76/U76))),"")</f>
        <v>0</v>
      </c>
      <c r="AN76" s="18">
        <f t="shared" ref="AN76:AN139" si="17">IFERROR(IF(V76=0,"",IF((AC76/V76)&gt;1,1,(AC76/V76))),"")</f>
        <v>0</v>
      </c>
      <c r="AO76" s="50" t="s">
        <v>70</v>
      </c>
      <c r="AP76" s="50"/>
      <c r="AQ76" s="50"/>
      <c r="AR76" s="50"/>
      <c r="AS76" s="50" t="s">
        <v>820</v>
      </c>
      <c r="AT76" s="50"/>
      <c r="AU76" s="50"/>
      <c r="AV76" s="50"/>
      <c r="AW76" s="50" t="s">
        <v>70</v>
      </c>
      <c r="AX76" s="50"/>
      <c r="AY76" s="50"/>
      <c r="AZ76" s="50"/>
      <c r="BA76" s="50" t="s">
        <v>821</v>
      </c>
      <c r="BB76" s="50"/>
      <c r="BC76" s="50"/>
      <c r="BD76" s="50"/>
    </row>
    <row r="77" spans="1:56" s="52" customFormat="1" ht="75" customHeight="1" x14ac:dyDescent="0.25">
      <c r="A77" s="20">
        <v>3</v>
      </c>
      <c r="B77" s="50" t="s">
        <v>808</v>
      </c>
      <c r="C77" s="50" t="s">
        <v>809</v>
      </c>
      <c r="D77" s="50" t="s">
        <v>58</v>
      </c>
      <c r="E77" s="50" t="s">
        <v>610</v>
      </c>
      <c r="F77" s="50" t="s">
        <v>810</v>
      </c>
      <c r="G77" s="50" t="s">
        <v>494</v>
      </c>
      <c r="H77" s="50" t="s">
        <v>495</v>
      </c>
      <c r="I77" s="50" t="s">
        <v>822</v>
      </c>
      <c r="J77" s="22">
        <v>44200</v>
      </c>
      <c r="K77" s="22">
        <v>44561</v>
      </c>
      <c r="L77" s="50" t="s">
        <v>812</v>
      </c>
      <c r="M77" s="50" t="s">
        <v>813</v>
      </c>
      <c r="N77" s="50" t="s">
        <v>79</v>
      </c>
      <c r="O77" s="50" t="s">
        <v>814</v>
      </c>
      <c r="P77" s="50" t="s">
        <v>67</v>
      </c>
      <c r="Q77" s="50" t="s">
        <v>68</v>
      </c>
      <c r="R77" s="26">
        <v>10000000</v>
      </c>
      <c r="S77" s="26">
        <v>1000000</v>
      </c>
      <c r="T77" s="26">
        <v>3000000</v>
      </c>
      <c r="U77" s="26">
        <v>3000000</v>
      </c>
      <c r="V77" s="26">
        <v>3000000</v>
      </c>
      <c r="W77" s="26">
        <v>377440</v>
      </c>
      <c r="X77" s="26" t="s">
        <v>823</v>
      </c>
      <c r="Y77" s="26"/>
      <c r="Z77" s="26"/>
      <c r="AA77" s="26"/>
      <c r="AB77" s="26"/>
      <c r="AC77" s="26"/>
      <c r="AD77" s="26"/>
      <c r="AE77" s="26">
        <f t="shared" si="12"/>
        <v>377440</v>
      </c>
      <c r="AF77" s="22">
        <v>44295</v>
      </c>
      <c r="AG77" s="25"/>
      <c r="AH77" s="51"/>
      <c r="AI77" s="51"/>
      <c r="AJ77" s="18">
        <f t="shared" si="13"/>
        <v>3.7744E-2</v>
      </c>
      <c r="AK77" s="18">
        <f t="shared" si="14"/>
        <v>0.37744</v>
      </c>
      <c r="AL77" s="18">
        <f t="shared" si="15"/>
        <v>0</v>
      </c>
      <c r="AM77" s="18">
        <f t="shared" si="16"/>
        <v>0</v>
      </c>
      <c r="AN77" s="18">
        <f t="shared" si="17"/>
        <v>0</v>
      </c>
      <c r="AO77" s="50" t="s">
        <v>70</v>
      </c>
      <c r="AP77" s="50"/>
      <c r="AQ77" s="50"/>
      <c r="AR77" s="50"/>
      <c r="AS77" s="50" t="s">
        <v>816</v>
      </c>
      <c r="AT77" s="50"/>
      <c r="AU77" s="50"/>
      <c r="AV77" s="50"/>
      <c r="AW77" s="50" t="s">
        <v>541</v>
      </c>
      <c r="AX77" s="50"/>
      <c r="AY77" s="50"/>
      <c r="AZ77" s="50"/>
      <c r="BA77" s="50" t="s">
        <v>824</v>
      </c>
      <c r="BB77" s="50"/>
      <c r="BC77" s="50"/>
      <c r="BD77" s="50"/>
    </row>
    <row r="78" spans="1:56" s="52" customFormat="1" ht="75" customHeight="1" x14ac:dyDescent="0.25">
      <c r="A78" s="20">
        <v>4</v>
      </c>
      <c r="B78" s="50" t="s">
        <v>808</v>
      </c>
      <c r="C78" s="50" t="s">
        <v>809</v>
      </c>
      <c r="D78" s="50" t="s">
        <v>58</v>
      </c>
      <c r="E78" s="50" t="s">
        <v>610</v>
      </c>
      <c r="F78" s="50" t="s">
        <v>810</v>
      </c>
      <c r="G78" s="50" t="s">
        <v>494</v>
      </c>
      <c r="H78" s="50" t="s">
        <v>495</v>
      </c>
      <c r="I78" s="50" t="s">
        <v>825</v>
      </c>
      <c r="J78" s="22">
        <v>44200</v>
      </c>
      <c r="K78" s="22">
        <v>44561</v>
      </c>
      <c r="L78" s="50" t="s">
        <v>812</v>
      </c>
      <c r="M78" s="50" t="s">
        <v>813</v>
      </c>
      <c r="N78" s="50" t="s">
        <v>79</v>
      </c>
      <c r="O78" s="50" t="s">
        <v>814</v>
      </c>
      <c r="P78" s="50" t="s">
        <v>67</v>
      </c>
      <c r="Q78" s="50" t="s">
        <v>68</v>
      </c>
      <c r="R78" s="26">
        <v>2000000</v>
      </c>
      <c r="S78" s="26">
        <v>200000</v>
      </c>
      <c r="T78" s="26">
        <v>600000</v>
      </c>
      <c r="U78" s="26">
        <v>600000</v>
      </c>
      <c r="V78" s="26">
        <v>600000</v>
      </c>
      <c r="W78" s="26">
        <v>0</v>
      </c>
      <c r="X78" s="26" t="s">
        <v>826</v>
      </c>
      <c r="Y78" s="26"/>
      <c r="Z78" s="26"/>
      <c r="AA78" s="26"/>
      <c r="AB78" s="26"/>
      <c r="AC78" s="26"/>
      <c r="AD78" s="26"/>
      <c r="AE78" s="26">
        <f t="shared" si="12"/>
        <v>0</v>
      </c>
      <c r="AF78" s="22">
        <v>44295</v>
      </c>
      <c r="AG78" s="25"/>
      <c r="AH78" s="51"/>
      <c r="AI78" s="51"/>
      <c r="AJ78" s="18">
        <f t="shared" si="13"/>
        <v>0</v>
      </c>
      <c r="AK78" s="18">
        <f t="shared" si="14"/>
        <v>0</v>
      </c>
      <c r="AL78" s="18">
        <f t="shared" si="15"/>
        <v>0</v>
      </c>
      <c r="AM78" s="18">
        <f t="shared" si="16"/>
        <v>0</v>
      </c>
      <c r="AN78" s="18">
        <f t="shared" si="17"/>
        <v>0</v>
      </c>
      <c r="AO78" s="50" t="s">
        <v>70</v>
      </c>
      <c r="AP78" s="50"/>
      <c r="AQ78" s="50"/>
      <c r="AR78" s="50"/>
      <c r="AS78" s="50" t="s">
        <v>816</v>
      </c>
      <c r="AT78" s="50"/>
      <c r="AU78" s="50"/>
      <c r="AV78" s="50"/>
      <c r="AW78" s="50" t="s">
        <v>70</v>
      </c>
      <c r="AX78" s="50"/>
      <c r="AY78" s="50"/>
      <c r="AZ78" s="50"/>
      <c r="BA78" s="50" t="s">
        <v>827</v>
      </c>
      <c r="BB78" s="50"/>
      <c r="BC78" s="50"/>
      <c r="BD78" s="50"/>
    </row>
    <row r="79" spans="1:56" s="52" customFormat="1" ht="75" customHeight="1" x14ac:dyDescent="0.25">
      <c r="A79" s="20">
        <v>5</v>
      </c>
      <c r="B79" s="50" t="s">
        <v>808</v>
      </c>
      <c r="C79" s="50" t="s">
        <v>809</v>
      </c>
      <c r="D79" s="50" t="s">
        <v>58</v>
      </c>
      <c r="E79" s="50" t="s">
        <v>610</v>
      </c>
      <c r="F79" s="50" t="s">
        <v>810</v>
      </c>
      <c r="G79" s="50" t="s">
        <v>494</v>
      </c>
      <c r="H79" s="50" t="s">
        <v>495</v>
      </c>
      <c r="I79" s="50" t="s">
        <v>828</v>
      </c>
      <c r="J79" s="22">
        <v>44200</v>
      </c>
      <c r="K79" s="22">
        <v>44561</v>
      </c>
      <c r="L79" s="50" t="s">
        <v>829</v>
      </c>
      <c r="M79" s="50" t="s">
        <v>830</v>
      </c>
      <c r="N79" s="50" t="s">
        <v>79</v>
      </c>
      <c r="O79" s="50" t="s">
        <v>831</v>
      </c>
      <c r="P79" s="50" t="s">
        <v>67</v>
      </c>
      <c r="Q79" s="50" t="s">
        <v>68</v>
      </c>
      <c r="R79" s="26">
        <v>5000000</v>
      </c>
      <c r="S79" s="26">
        <f>+R79*10%</f>
        <v>500000</v>
      </c>
      <c r="T79" s="26">
        <f>+R79*30%</f>
        <v>1500000</v>
      </c>
      <c r="U79" s="26">
        <f>+R79*30%</f>
        <v>1500000</v>
      </c>
      <c r="V79" s="26">
        <f>+R79*30%</f>
        <v>1500000</v>
      </c>
      <c r="W79" s="26">
        <v>1315763</v>
      </c>
      <c r="X79" s="26" t="s">
        <v>832</v>
      </c>
      <c r="Y79" s="26"/>
      <c r="Z79" s="26"/>
      <c r="AA79" s="26"/>
      <c r="AB79" s="26"/>
      <c r="AC79" s="26"/>
      <c r="AD79" s="26"/>
      <c r="AE79" s="26">
        <f t="shared" si="12"/>
        <v>1315763</v>
      </c>
      <c r="AF79" s="22">
        <v>44295</v>
      </c>
      <c r="AG79" s="25"/>
      <c r="AH79" s="51"/>
      <c r="AI79" s="51"/>
      <c r="AJ79" s="18">
        <f t="shared" si="13"/>
        <v>0.26315260000000001</v>
      </c>
      <c r="AK79" s="18">
        <f t="shared" si="14"/>
        <v>1</v>
      </c>
      <c r="AL79" s="18">
        <f t="shared" si="15"/>
        <v>0</v>
      </c>
      <c r="AM79" s="18">
        <f t="shared" si="16"/>
        <v>0</v>
      </c>
      <c r="AN79" s="18">
        <f t="shared" si="17"/>
        <v>0</v>
      </c>
      <c r="AO79" s="50" t="s">
        <v>70</v>
      </c>
      <c r="AP79" s="50"/>
      <c r="AQ79" s="50"/>
      <c r="AR79" s="50"/>
      <c r="AS79" s="50" t="s">
        <v>816</v>
      </c>
      <c r="AT79" s="50"/>
      <c r="AU79" s="50"/>
      <c r="AV79" s="50"/>
      <c r="AW79" s="50" t="s">
        <v>70</v>
      </c>
      <c r="AX79" s="50"/>
      <c r="AY79" s="50"/>
      <c r="AZ79" s="50"/>
      <c r="BA79" s="50" t="s">
        <v>833</v>
      </c>
      <c r="BB79" s="50"/>
      <c r="BC79" s="50"/>
      <c r="BD79" s="50"/>
    </row>
    <row r="80" spans="1:56" s="52" customFormat="1" ht="75" customHeight="1" x14ac:dyDescent="0.25">
      <c r="A80" s="20">
        <v>6</v>
      </c>
      <c r="B80" s="50" t="s">
        <v>808</v>
      </c>
      <c r="C80" s="50" t="s">
        <v>809</v>
      </c>
      <c r="D80" s="50" t="s">
        <v>58</v>
      </c>
      <c r="E80" s="50" t="s">
        <v>610</v>
      </c>
      <c r="F80" s="50" t="s">
        <v>810</v>
      </c>
      <c r="G80" s="50" t="s">
        <v>494</v>
      </c>
      <c r="H80" s="50" t="s">
        <v>495</v>
      </c>
      <c r="I80" s="50" t="s">
        <v>834</v>
      </c>
      <c r="J80" s="22">
        <v>44256</v>
      </c>
      <c r="K80" s="22">
        <v>44561</v>
      </c>
      <c r="L80" s="50" t="s">
        <v>835</v>
      </c>
      <c r="M80" s="50" t="s">
        <v>813</v>
      </c>
      <c r="N80" s="50" t="s">
        <v>79</v>
      </c>
      <c r="O80" s="50" t="s">
        <v>836</v>
      </c>
      <c r="P80" s="50" t="s">
        <v>67</v>
      </c>
      <c r="Q80" s="50" t="s">
        <v>68</v>
      </c>
      <c r="R80" s="26">
        <v>2</v>
      </c>
      <c r="S80" s="26">
        <v>0.1</v>
      </c>
      <c r="T80" s="26">
        <v>0.1</v>
      </c>
      <c r="U80" s="26">
        <v>1</v>
      </c>
      <c r="V80" s="26">
        <v>1</v>
      </c>
      <c r="W80" s="26">
        <v>1</v>
      </c>
      <c r="X80" s="26" t="s">
        <v>837</v>
      </c>
      <c r="Y80" s="26"/>
      <c r="Z80" s="26"/>
      <c r="AA80" s="26"/>
      <c r="AB80" s="26"/>
      <c r="AC80" s="26"/>
      <c r="AD80" s="26"/>
      <c r="AE80" s="26">
        <f t="shared" si="12"/>
        <v>1</v>
      </c>
      <c r="AF80" s="22">
        <v>44295</v>
      </c>
      <c r="AG80" s="25"/>
      <c r="AH80" s="51"/>
      <c r="AI80" s="51"/>
      <c r="AJ80" s="18">
        <f t="shared" si="13"/>
        <v>0.5</v>
      </c>
      <c r="AK80" s="18">
        <f t="shared" si="14"/>
        <v>1</v>
      </c>
      <c r="AL80" s="18">
        <f t="shared" si="15"/>
        <v>0</v>
      </c>
      <c r="AM80" s="18">
        <f t="shared" si="16"/>
        <v>0</v>
      </c>
      <c r="AN80" s="18">
        <f t="shared" si="17"/>
        <v>0</v>
      </c>
      <c r="AO80" s="50" t="s">
        <v>70</v>
      </c>
      <c r="AP80" s="50"/>
      <c r="AQ80" s="50"/>
      <c r="AR80" s="50"/>
      <c r="AS80" s="50" t="s">
        <v>838</v>
      </c>
      <c r="AT80" s="50"/>
      <c r="AU80" s="50"/>
      <c r="AV80" s="50"/>
      <c r="AW80" s="50" t="s">
        <v>70</v>
      </c>
      <c r="AX80" s="50"/>
      <c r="AY80" s="50"/>
      <c r="AZ80" s="50"/>
      <c r="BA80" s="50" t="s">
        <v>839</v>
      </c>
      <c r="BB80" s="50"/>
      <c r="BC80" s="50"/>
      <c r="BD80" s="50"/>
    </row>
    <row r="81" spans="1:56" s="52" customFormat="1" ht="75" customHeight="1" x14ac:dyDescent="0.25">
      <c r="A81" s="20">
        <v>7</v>
      </c>
      <c r="B81" s="50" t="s">
        <v>808</v>
      </c>
      <c r="C81" s="50" t="s">
        <v>840</v>
      </c>
      <c r="D81" s="50" t="s">
        <v>58</v>
      </c>
      <c r="E81" s="50" t="s">
        <v>841</v>
      </c>
      <c r="F81" s="50" t="s">
        <v>842</v>
      </c>
      <c r="G81" s="50" t="s">
        <v>494</v>
      </c>
      <c r="H81" s="50" t="s">
        <v>495</v>
      </c>
      <c r="I81" s="50" t="s">
        <v>843</v>
      </c>
      <c r="J81" s="22">
        <v>44228</v>
      </c>
      <c r="K81" s="22">
        <v>44561</v>
      </c>
      <c r="L81" s="50" t="s">
        <v>844</v>
      </c>
      <c r="M81" s="50" t="s">
        <v>845</v>
      </c>
      <c r="N81" s="50" t="s">
        <v>79</v>
      </c>
      <c r="O81" s="50" t="s">
        <v>846</v>
      </c>
      <c r="P81" s="50" t="s">
        <v>67</v>
      </c>
      <c r="Q81" s="50" t="s">
        <v>68</v>
      </c>
      <c r="R81" s="26">
        <v>1</v>
      </c>
      <c r="S81" s="26">
        <v>0</v>
      </c>
      <c r="T81" s="26">
        <v>0</v>
      </c>
      <c r="U81" s="26">
        <v>1</v>
      </c>
      <c r="V81" s="26">
        <v>0</v>
      </c>
      <c r="W81" s="26">
        <v>0</v>
      </c>
      <c r="X81" s="26" t="s">
        <v>847</v>
      </c>
      <c r="Y81" s="26"/>
      <c r="Z81" s="26"/>
      <c r="AA81" s="26"/>
      <c r="AB81" s="26"/>
      <c r="AC81" s="26"/>
      <c r="AD81" s="26"/>
      <c r="AE81" s="26">
        <f t="shared" si="12"/>
        <v>0</v>
      </c>
      <c r="AF81" s="22">
        <v>44300</v>
      </c>
      <c r="AG81" s="25"/>
      <c r="AH81" s="51"/>
      <c r="AI81" s="51"/>
      <c r="AJ81" s="18">
        <f t="shared" si="13"/>
        <v>0</v>
      </c>
      <c r="AK81" s="18" t="str">
        <f t="shared" si="14"/>
        <v/>
      </c>
      <c r="AL81" s="18" t="str">
        <f t="shared" si="15"/>
        <v/>
      </c>
      <c r="AM81" s="18">
        <f t="shared" si="16"/>
        <v>0</v>
      </c>
      <c r="AN81" s="18" t="str">
        <f t="shared" si="17"/>
        <v/>
      </c>
      <c r="AO81" s="50" t="s">
        <v>70</v>
      </c>
      <c r="AP81" s="50"/>
      <c r="AQ81" s="50"/>
      <c r="AR81" s="50"/>
      <c r="AS81" s="50" t="s">
        <v>848</v>
      </c>
      <c r="AT81" s="50"/>
      <c r="AU81" s="50"/>
      <c r="AV81" s="50"/>
      <c r="AW81" s="50" t="s">
        <v>97</v>
      </c>
      <c r="AX81" s="50"/>
      <c r="AY81" s="50"/>
      <c r="AZ81" s="50"/>
      <c r="BA81" s="50" t="s">
        <v>849</v>
      </c>
      <c r="BB81" s="50"/>
      <c r="BC81" s="50"/>
      <c r="BD81" s="50"/>
    </row>
    <row r="82" spans="1:56" s="52" customFormat="1" ht="75" customHeight="1" x14ac:dyDescent="0.25">
      <c r="A82" s="20">
        <v>8</v>
      </c>
      <c r="B82" s="50" t="s">
        <v>808</v>
      </c>
      <c r="C82" s="50" t="s">
        <v>840</v>
      </c>
      <c r="D82" s="50" t="s">
        <v>58</v>
      </c>
      <c r="E82" s="50" t="s">
        <v>610</v>
      </c>
      <c r="F82" s="50" t="s">
        <v>810</v>
      </c>
      <c r="G82" s="50" t="s">
        <v>494</v>
      </c>
      <c r="H82" s="50" t="s">
        <v>495</v>
      </c>
      <c r="I82" s="50" t="s">
        <v>850</v>
      </c>
      <c r="J82" s="22">
        <v>44200</v>
      </c>
      <c r="K82" s="22">
        <v>44561</v>
      </c>
      <c r="L82" s="50" t="s">
        <v>851</v>
      </c>
      <c r="M82" s="50" t="s">
        <v>813</v>
      </c>
      <c r="N82" s="50" t="s">
        <v>79</v>
      </c>
      <c r="O82" s="50" t="s">
        <v>846</v>
      </c>
      <c r="P82" s="50" t="s">
        <v>67</v>
      </c>
      <c r="Q82" s="50" t="s">
        <v>68</v>
      </c>
      <c r="R82" s="26">
        <v>3000000</v>
      </c>
      <c r="S82" s="26">
        <v>0.1</v>
      </c>
      <c r="T82" s="26">
        <f>+R82*30%</f>
        <v>900000</v>
      </c>
      <c r="U82" s="26">
        <f>+R82*30%</f>
        <v>900000</v>
      </c>
      <c r="V82" s="26">
        <f>+R82*40%</f>
        <v>1200000</v>
      </c>
      <c r="W82" s="26">
        <v>0</v>
      </c>
      <c r="X82" s="26" t="s">
        <v>852</v>
      </c>
      <c r="Y82" s="26"/>
      <c r="Z82" s="26"/>
      <c r="AA82" s="26"/>
      <c r="AB82" s="26"/>
      <c r="AC82" s="26"/>
      <c r="AD82" s="26"/>
      <c r="AE82" s="26">
        <f t="shared" si="12"/>
        <v>0</v>
      </c>
      <c r="AF82" s="22">
        <v>44300</v>
      </c>
      <c r="AG82" s="25"/>
      <c r="AH82" s="51"/>
      <c r="AI82" s="51"/>
      <c r="AJ82" s="18">
        <f t="shared" si="13"/>
        <v>0</v>
      </c>
      <c r="AK82" s="18">
        <f t="shared" si="14"/>
        <v>0</v>
      </c>
      <c r="AL82" s="18">
        <f t="shared" si="15"/>
        <v>0</v>
      </c>
      <c r="AM82" s="18">
        <f t="shared" si="16"/>
        <v>0</v>
      </c>
      <c r="AN82" s="18">
        <f t="shared" si="17"/>
        <v>0</v>
      </c>
      <c r="AO82" s="50" t="s">
        <v>70</v>
      </c>
      <c r="AP82" s="50"/>
      <c r="AQ82" s="50"/>
      <c r="AR82" s="50"/>
      <c r="AS82" s="50" t="s">
        <v>853</v>
      </c>
      <c r="AT82" s="50"/>
      <c r="AU82" s="50"/>
      <c r="AV82" s="50"/>
      <c r="AW82" s="50" t="s">
        <v>70</v>
      </c>
      <c r="AX82" s="50"/>
      <c r="AY82" s="50"/>
      <c r="AZ82" s="50"/>
      <c r="BA82" s="50" t="s">
        <v>854</v>
      </c>
      <c r="BB82" s="50"/>
      <c r="BC82" s="50"/>
      <c r="BD82" s="50"/>
    </row>
    <row r="83" spans="1:56" s="52" customFormat="1" ht="75" customHeight="1" x14ac:dyDescent="0.25">
      <c r="A83" s="20">
        <v>9</v>
      </c>
      <c r="B83" s="50" t="s">
        <v>808</v>
      </c>
      <c r="C83" s="50" t="s">
        <v>840</v>
      </c>
      <c r="D83" s="50" t="s">
        <v>58</v>
      </c>
      <c r="E83" s="50" t="s">
        <v>610</v>
      </c>
      <c r="F83" s="50" t="s">
        <v>810</v>
      </c>
      <c r="G83" s="50" t="s">
        <v>494</v>
      </c>
      <c r="H83" s="50" t="s">
        <v>495</v>
      </c>
      <c r="I83" s="50" t="s">
        <v>855</v>
      </c>
      <c r="J83" s="22">
        <v>44200</v>
      </c>
      <c r="K83" s="22">
        <v>44330</v>
      </c>
      <c r="L83" s="50" t="s">
        <v>856</v>
      </c>
      <c r="M83" s="50" t="s">
        <v>857</v>
      </c>
      <c r="N83" s="50" t="s">
        <v>79</v>
      </c>
      <c r="O83" s="50" t="s">
        <v>846</v>
      </c>
      <c r="P83" s="50" t="s">
        <v>67</v>
      </c>
      <c r="Q83" s="50" t="s">
        <v>68</v>
      </c>
      <c r="R83" s="26">
        <v>2</v>
      </c>
      <c r="S83" s="26">
        <v>1</v>
      </c>
      <c r="T83" s="26">
        <v>1</v>
      </c>
      <c r="U83" s="26">
        <v>0.1</v>
      </c>
      <c r="V83" s="26">
        <v>0.1</v>
      </c>
      <c r="W83" s="26">
        <v>1</v>
      </c>
      <c r="X83" s="26" t="s">
        <v>858</v>
      </c>
      <c r="Y83" s="26"/>
      <c r="Z83" s="26"/>
      <c r="AA83" s="26"/>
      <c r="AB83" s="26"/>
      <c r="AC83" s="26"/>
      <c r="AD83" s="26"/>
      <c r="AE83" s="26">
        <f t="shared" si="12"/>
        <v>1</v>
      </c>
      <c r="AF83" s="22">
        <v>44300</v>
      </c>
      <c r="AG83" s="25"/>
      <c r="AH83" s="51"/>
      <c r="AI83" s="51"/>
      <c r="AJ83" s="18">
        <f t="shared" si="13"/>
        <v>0.5</v>
      </c>
      <c r="AK83" s="18">
        <f t="shared" si="14"/>
        <v>1</v>
      </c>
      <c r="AL83" s="18">
        <f t="shared" si="15"/>
        <v>0</v>
      </c>
      <c r="AM83" s="18">
        <f t="shared" si="16"/>
        <v>0</v>
      </c>
      <c r="AN83" s="18">
        <f t="shared" si="17"/>
        <v>0</v>
      </c>
      <c r="AO83" s="50" t="s">
        <v>70</v>
      </c>
      <c r="AP83" s="50"/>
      <c r="AQ83" s="50"/>
      <c r="AR83" s="50"/>
      <c r="AS83" s="50" t="s">
        <v>859</v>
      </c>
      <c r="AT83" s="50"/>
      <c r="AU83" s="50"/>
      <c r="AV83" s="50"/>
      <c r="AW83" s="50" t="s">
        <v>70</v>
      </c>
      <c r="AX83" s="50"/>
      <c r="AY83" s="50"/>
      <c r="AZ83" s="50"/>
      <c r="BA83" s="50" t="s">
        <v>860</v>
      </c>
      <c r="BB83" s="50"/>
      <c r="BC83" s="50"/>
      <c r="BD83" s="50"/>
    </row>
    <row r="84" spans="1:56" s="52" customFormat="1" ht="75" customHeight="1" x14ac:dyDescent="0.25">
      <c r="A84" s="20">
        <v>10</v>
      </c>
      <c r="B84" s="50" t="s">
        <v>808</v>
      </c>
      <c r="C84" s="50" t="s">
        <v>840</v>
      </c>
      <c r="D84" s="50" t="s">
        <v>58</v>
      </c>
      <c r="E84" s="50" t="s">
        <v>610</v>
      </c>
      <c r="F84" s="50" t="s">
        <v>810</v>
      </c>
      <c r="G84" s="50" t="s">
        <v>494</v>
      </c>
      <c r="H84" s="50" t="s">
        <v>495</v>
      </c>
      <c r="I84" s="50" t="s">
        <v>861</v>
      </c>
      <c r="J84" s="22">
        <v>44228</v>
      </c>
      <c r="K84" s="22">
        <v>44561</v>
      </c>
      <c r="L84" s="50" t="s">
        <v>862</v>
      </c>
      <c r="M84" s="50" t="s">
        <v>845</v>
      </c>
      <c r="N84" s="50" t="s">
        <v>65</v>
      </c>
      <c r="O84" s="50" t="s">
        <v>846</v>
      </c>
      <c r="P84" s="50" t="s">
        <v>67</v>
      </c>
      <c r="Q84" s="50" t="s">
        <v>68</v>
      </c>
      <c r="R84" s="18">
        <v>1</v>
      </c>
      <c r="S84" s="18">
        <v>0.1</v>
      </c>
      <c r="T84" s="18">
        <v>0.3</v>
      </c>
      <c r="U84" s="18">
        <v>0.3</v>
      </c>
      <c r="V84" s="18">
        <v>0.3</v>
      </c>
      <c r="W84" s="18">
        <v>0.1</v>
      </c>
      <c r="X84" s="18" t="s">
        <v>863</v>
      </c>
      <c r="Y84" s="18"/>
      <c r="Z84" s="18"/>
      <c r="AA84" s="18"/>
      <c r="AB84" s="18"/>
      <c r="AC84" s="18"/>
      <c r="AD84" s="18"/>
      <c r="AE84" s="18">
        <f t="shared" si="12"/>
        <v>0.1</v>
      </c>
      <c r="AF84" s="22">
        <v>44300</v>
      </c>
      <c r="AG84" s="25"/>
      <c r="AH84" s="51"/>
      <c r="AI84" s="51"/>
      <c r="AJ84" s="18">
        <f t="shared" si="13"/>
        <v>0.1</v>
      </c>
      <c r="AK84" s="18">
        <f t="shared" si="14"/>
        <v>1</v>
      </c>
      <c r="AL84" s="18">
        <f t="shared" si="15"/>
        <v>0</v>
      </c>
      <c r="AM84" s="18">
        <f t="shared" si="16"/>
        <v>0</v>
      </c>
      <c r="AN84" s="18">
        <f t="shared" si="17"/>
        <v>0</v>
      </c>
      <c r="AO84" s="50" t="s">
        <v>70</v>
      </c>
      <c r="AP84" s="50"/>
      <c r="AQ84" s="50"/>
      <c r="AR84" s="50"/>
      <c r="AS84" s="50" t="s">
        <v>848</v>
      </c>
      <c r="AT84" s="50"/>
      <c r="AU84" s="50"/>
      <c r="AV84" s="50"/>
      <c r="AW84" s="50" t="s">
        <v>70</v>
      </c>
      <c r="AX84" s="50"/>
      <c r="AY84" s="50"/>
      <c r="AZ84" s="50"/>
      <c r="BA84" s="50" t="s">
        <v>864</v>
      </c>
      <c r="BB84" s="50"/>
      <c r="BC84" s="50"/>
      <c r="BD84" s="50"/>
    </row>
    <row r="85" spans="1:56" s="52" customFormat="1" ht="75" customHeight="1" x14ac:dyDescent="0.25">
      <c r="A85" s="20">
        <v>11</v>
      </c>
      <c r="B85" s="50" t="s">
        <v>808</v>
      </c>
      <c r="C85" s="50" t="s">
        <v>865</v>
      </c>
      <c r="D85" s="50" t="s">
        <v>58</v>
      </c>
      <c r="E85" s="50" t="s">
        <v>866</v>
      </c>
      <c r="F85" s="50" t="s">
        <v>867</v>
      </c>
      <c r="G85" s="50" t="s">
        <v>494</v>
      </c>
      <c r="H85" s="50" t="s">
        <v>495</v>
      </c>
      <c r="I85" s="50" t="s">
        <v>868</v>
      </c>
      <c r="J85" s="22">
        <v>44228</v>
      </c>
      <c r="K85" s="22">
        <v>44561</v>
      </c>
      <c r="L85" s="50" t="s">
        <v>869</v>
      </c>
      <c r="M85" s="50" t="s">
        <v>870</v>
      </c>
      <c r="N85" s="50" t="s">
        <v>65</v>
      </c>
      <c r="O85" s="50" t="s">
        <v>871</v>
      </c>
      <c r="P85" s="50" t="s">
        <v>872</v>
      </c>
      <c r="Q85" s="50" t="s">
        <v>68</v>
      </c>
      <c r="R85" s="18">
        <v>1</v>
      </c>
      <c r="S85" s="18">
        <v>0.25</v>
      </c>
      <c r="T85" s="18">
        <v>0.25</v>
      </c>
      <c r="U85" s="18">
        <v>0.25</v>
      </c>
      <c r="V85" s="18">
        <v>0.25</v>
      </c>
      <c r="W85" s="18">
        <v>0.25</v>
      </c>
      <c r="X85" s="18" t="s">
        <v>873</v>
      </c>
      <c r="Y85" s="18"/>
      <c r="Z85" s="18"/>
      <c r="AA85" s="18"/>
      <c r="AB85" s="18"/>
      <c r="AC85" s="18"/>
      <c r="AD85" s="18"/>
      <c r="AE85" s="18">
        <f t="shared" si="12"/>
        <v>0.25</v>
      </c>
      <c r="AF85" s="22">
        <v>44300</v>
      </c>
      <c r="AG85" s="25"/>
      <c r="AH85" s="51"/>
      <c r="AI85" s="51"/>
      <c r="AJ85" s="18">
        <f t="shared" si="13"/>
        <v>0.25</v>
      </c>
      <c r="AK85" s="18">
        <f t="shared" si="14"/>
        <v>1</v>
      </c>
      <c r="AL85" s="18">
        <f t="shared" si="15"/>
        <v>0</v>
      </c>
      <c r="AM85" s="18">
        <f t="shared" si="16"/>
        <v>0</v>
      </c>
      <c r="AN85" s="18">
        <f t="shared" si="17"/>
        <v>0</v>
      </c>
      <c r="AO85" s="50" t="s">
        <v>70</v>
      </c>
      <c r="AP85" s="50"/>
      <c r="AQ85" s="50"/>
      <c r="AR85" s="50"/>
      <c r="AS85" s="50" t="s">
        <v>874</v>
      </c>
      <c r="AT85" s="50"/>
      <c r="AU85" s="50"/>
      <c r="AV85" s="50"/>
      <c r="AW85" s="50" t="s">
        <v>70</v>
      </c>
      <c r="AX85" s="50"/>
      <c r="AY85" s="50"/>
      <c r="AZ85" s="50"/>
      <c r="BA85" s="50" t="s">
        <v>875</v>
      </c>
      <c r="BB85" s="50"/>
      <c r="BC85" s="50"/>
      <c r="BD85" s="50"/>
    </row>
    <row r="86" spans="1:56" s="52" customFormat="1" ht="75" customHeight="1" x14ac:dyDescent="0.25">
      <c r="A86" s="20">
        <v>12</v>
      </c>
      <c r="B86" s="50" t="s">
        <v>808</v>
      </c>
      <c r="C86" s="50" t="s">
        <v>865</v>
      </c>
      <c r="D86" s="50" t="s">
        <v>58</v>
      </c>
      <c r="E86" s="50" t="s">
        <v>866</v>
      </c>
      <c r="F86" s="50" t="s">
        <v>867</v>
      </c>
      <c r="G86" s="50" t="s">
        <v>494</v>
      </c>
      <c r="H86" s="50" t="s">
        <v>495</v>
      </c>
      <c r="I86" s="50" t="s">
        <v>876</v>
      </c>
      <c r="J86" s="22">
        <v>44228</v>
      </c>
      <c r="K86" s="22">
        <v>44561</v>
      </c>
      <c r="L86" s="50" t="s">
        <v>877</v>
      </c>
      <c r="M86" s="50" t="s">
        <v>870</v>
      </c>
      <c r="N86" s="50" t="s">
        <v>79</v>
      </c>
      <c r="O86" s="50" t="s">
        <v>878</v>
      </c>
      <c r="P86" s="50" t="s">
        <v>67</v>
      </c>
      <c r="Q86" s="50" t="s">
        <v>68</v>
      </c>
      <c r="R86" s="26">
        <v>10000000</v>
      </c>
      <c r="S86" s="26">
        <v>2500000</v>
      </c>
      <c r="T86" s="26">
        <v>2500000</v>
      </c>
      <c r="U86" s="26">
        <v>2500000</v>
      </c>
      <c r="V86" s="26">
        <v>2500000</v>
      </c>
      <c r="W86" s="26">
        <v>304077</v>
      </c>
      <c r="X86" s="26" t="s">
        <v>879</v>
      </c>
      <c r="Y86" s="26"/>
      <c r="Z86" s="26"/>
      <c r="AA86" s="26"/>
      <c r="AB86" s="26"/>
      <c r="AC86" s="26"/>
      <c r="AD86" s="26"/>
      <c r="AE86" s="26">
        <f t="shared" si="12"/>
        <v>304077</v>
      </c>
      <c r="AF86" s="22">
        <v>44300</v>
      </c>
      <c r="AG86" s="51"/>
      <c r="AH86" s="51"/>
      <c r="AI86" s="51"/>
      <c r="AJ86" s="18">
        <f t="shared" si="13"/>
        <v>3.0407699999999999E-2</v>
      </c>
      <c r="AK86" s="18">
        <f t="shared" si="14"/>
        <v>0.1216308</v>
      </c>
      <c r="AL86" s="18">
        <f t="shared" si="15"/>
        <v>0</v>
      </c>
      <c r="AM86" s="18">
        <f t="shared" si="16"/>
        <v>0</v>
      </c>
      <c r="AN86" s="18">
        <f t="shared" si="17"/>
        <v>0</v>
      </c>
      <c r="AO86" s="50" t="s">
        <v>70</v>
      </c>
      <c r="AP86" s="50"/>
      <c r="AQ86" s="50"/>
      <c r="AR86" s="50"/>
      <c r="AS86" s="50" t="s">
        <v>816</v>
      </c>
      <c r="AT86" s="50"/>
      <c r="AU86" s="50"/>
      <c r="AV86" s="50"/>
      <c r="AW86" s="50" t="s">
        <v>70</v>
      </c>
      <c r="AX86" s="50"/>
      <c r="AY86" s="50"/>
      <c r="AZ86" s="50"/>
      <c r="BA86" s="50" t="s">
        <v>880</v>
      </c>
      <c r="BB86" s="50"/>
      <c r="BC86" s="50"/>
      <c r="BD86" s="50"/>
    </row>
    <row r="87" spans="1:56" s="52" customFormat="1" ht="75" customHeight="1" x14ac:dyDescent="0.25">
      <c r="A87" s="20">
        <v>13</v>
      </c>
      <c r="B87" s="50" t="s">
        <v>808</v>
      </c>
      <c r="C87" s="50" t="s">
        <v>865</v>
      </c>
      <c r="D87" s="50" t="s">
        <v>58</v>
      </c>
      <c r="E87" s="50" t="s">
        <v>866</v>
      </c>
      <c r="F87" s="50" t="s">
        <v>867</v>
      </c>
      <c r="G87" s="50" t="s">
        <v>494</v>
      </c>
      <c r="H87" s="50" t="s">
        <v>495</v>
      </c>
      <c r="I87" s="50" t="s">
        <v>881</v>
      </c>
      <c r="J87" s="22">
        <v>44228</v>
      </c>
      <c r="K87" s="22">
        <v>44561</v>
      </c>
      <c r="L87" s="50" t="s">
        <v>882</v>
      </c>
      <c r="M87" s="50" t="s">
        <v>870</v>
      </c>
      <c r="N87" s="50" t="s">
        <v>79</v>
      </c>
      <c r="O87" s="50" t="s">
        <v>878</v>
      </c>
      <c r="P87" s="50" t="s">
        <v>67</v>
      </c>
      <c r="Q87" s="50" t="s">
        <v>68</v>
      </c>
      <c r="R87" s="26">
        <v>22000</v>
      </c>
      <c r="S87" s="26">
        <v>2200</v>
      </c>
      <c r="T87" s="26">
        <v>6600</v>
      </c>
      <c r="U87" s="26">
        <v>6600</v>
      </c>
      <c r="V87" s="26">
        <v>6600</v>
      </c>
      <c r="W87" s="26">
        <v>0</v>
      </c>
      <c r="X87" s="26" t="s">
        <v>883</v>
      </c>
      <c r="Y87" s="26"/>
      <c r="Z87" s="26"/>
      <c r="AA87" s="26"/>
      <c r="AB87" s="26"/>
      <c r="AC87" s="26"/>
      <c r="AD87" s="26"/>
      <c r="AE87" s="26">
        <f t="shared" si="12"/>
        <v>0</v>
      </c>
      <c r="AF87" s="22">
        <v>44295</v>
      </c>
      <c r="AG87" s="25"/>
      <c r="AH87" s="51"/>
      <c r="AI87" s="51"/>
      <c r="AJ87" s="18">
        <f t="shared" si="13"/>
        <v>0</v>
      </c>
      <c r="AK87" s="18">
        <f t="shared" si="14"/>
        <v>0</v>
      </c>
      <c r="AL87" s="18">
        <f t="shared" si="15"/>
        <v>0</v>
      </c>
      <c r="AM87" s="18">
        <f t="shared" si="16"/>
        <v>0</v>
      </c>
      <c r="AN87" s="18">
        <f t="shared" si="17"/>
        <v>0</v>
      </c>
      <c r="AO87" s="50" t="s">
        <v>70</v>
      </c>
      <c r="AP87" s="50"/>
      <c r="AQ87" s="50"/>
      <c r="AR87" s="50"/>
      <c r="AS87" s="50" t="s">
        <v>859</v>
      </c>
      <c r="AT87" s="50"/>
      <c r="AU87" s="50"/>
      <c r="AV87" s="50"/>
      <c r="AW87" s="50" t="s">
        <v>70</v>
      </c>
      <c r="AX87" s="50"/>
      <c r="AY87" s="50"/>
      <c r="AZ87" s="50"/>
      <c r="BA87" s="50" t="s">
        <v>884</v>
      </c>
      <c r="BB87" s="50"/>
      <c r="BC87" s="50"/>
      <c r="BD87" s="50"/>
    </row>
    <row r="88" spans="1:56" s="52" customFormat="1" ht="75" customHeight="1" x14ac:dyDescent="0.25">
      <c r="A88" s="20">
        <v>14</v>
      </c>
      <c r="B88" s="50" t="s">
        <v>808</v>
      </c>
      <c r="C88" s="50" t="s">
        <v>865</v>
      </c>
      <c r="D88" s="50" t="s">
        <v>58</v>
      </c>
      <c r="E88" s="50" t="s">
        <v>866</v>
      </c>
      <c r="F88" s="50" t="s">
        <v>867</v>
      </c>
      <c r="G88" s="50" t="s">
        <v>494</v>
      </c>
      <c r="H88" s="50" t="s">
        <v>495</v>
      </c>
      <c r="I88" s="50" t="s">
        <v>885</v>
      </c>
      <c r="J88" s="22">
        <v>44228</v>
      </c>
      <c r="K88" s="22">
        <v>44561</v>
      </c>
      <c r="L88" s="50" t="s">
        <v>886</v>
      </c>
      <c r="M88" s="50" t="s">
        <v>887</v>
      </c>
      <c r="N88" s="50" t="s">
        <v>79</v>
      </c>
      <c r="O88" s="50" t="s">
        <v>878</v>
      </c>
      <c r="P88" s="50" t="s">
        <v>67</v>
      </c>
      <c r="Q88" s="50" t="s">
        <v>68</v>
      </c>
      <c r="R88" s="26">
        <v>1</v>
      </c>
      <c r="S88" s="26">
        <v>0.1</v>
      </c>
      <c r="T88" s="26">
        <v>1</v>
      </c>
      <c r="U88" s="26">
        <v>0.1</v>
      </c>
      <c r="V88" s="26">
        <v>0.1</v>
      </c>
      <c r="W88" s="26">
        <v>0</v>
      </c>
      <c r="X88" s="26" t="s">
        <v>888</v>
      </c>
      <c r="Y88" s="26"/>
      <c r="Z88" s="26"/>
      <c r="AA88" s="26"/>
      <c r="AB88" s="26"/>
      <c r="AC88" s="26"/>
      <c r="AD88" s="26"/>
      <c r="AE88" s="26">
        <f t="shared" si="12"/>
        <v>0</v>
      </c>
      <c r="AF88" s="22">
        <v>44300</v>
      </c>
      <c r="AG88" s="25"/>
      <c r="AH88" s="51"/>
      <c r="AI88" s="51"/>
      <c r="AJ88" s="18">
        <f t="shared" si="13"/>
        <v>0</v>
      </c>
      <c r="AK88" s="18">
        <f t="shared" si="14"/>
        <v>0</v>
      </c>
      <c r="AL88" s="18">
        <f t="shared" si="15"/>
        <v>0</v>
      </c>
      <c r="AM88" s="18">
        <f t="shared" si="16"/>
        <v>0</v>
      </c>
      <c r="AN88" s="18">
        <f t="shared" si="17"/>
        <v>0</v>
      </c>
      <c r="AO88" s="50" t="s">
        <v>70</v>
      </c>
      <c r="AP88" s="50"/>
      <c r="AQ88" s="50"/>
      <c r="AR88" s="50"/>
      <c r="AS88" s="50" t="s">
        <v>889</v>
      </c>
      <c r="AT88" s="50"/>
      <c r="AU88" s="50"/>
      <c r="AV88" s="50"/>
      <c r="AW88" s="50" t="s">
        <v>70</v>
      </c>
      <c r="AX88" s="50"/>
      <c r="AY88" s="50"/>
      <c r="AZ88" s="50"/>
      <c r="BA88" s="50" t="s">
        <v>890</v>
      </c>
      <c r="BB88" s="50"/>
      <c r="BC88" s="50"/>
      <c r="BD88" s="50"/>
    </row>
    <row r="89" spans="1:56" s="52" customFormat="1" ht="75" customHeight="1" x14ac:dyDescent="0.25">
      <c r="A89" s="20">
        <v>15</v>
      </c>
      <c r="B89" s="50" t="s">
        <v>808</v>
      </c>
      <c r="C89" s="50" t="s">
        <v>865</v>
      </c>
      <c r="D89" s="50" t="s">
        <v>58</v>
      </c>
      <c r="E89" s="50" t="s">
        <v>866</v>
      </c>
      <c r="F89" s="50" t="s">
        <v>867</v>
      </c>
      <c r="G89" s="50" t="s">
        <v>494</v>
      </c>
      <c r="H89" s="50" t="s">
        <v>495</v>
      </c>
      <c r="I89" s="50" t="s">
        <v>891</v>
      </c>
      <c r="J89" s="22">
        <v>44200</v>
      </c>
      <c r="K89" s="22">
        <v>44561</v>
      </c>
      <c r="L89" s="50" t="s">
        <v>892</v>
      </c>
      <c r="M89" s="50" t="s">
        <v>870</v>
      </c>
      <c r="N89" s="50" t="s">
        <v>79</v>
      </c>
      <c r="O89" s="50" t="s">
        <v>878</v>
      </c>
      <c r="P89" s="50" t="s">
        <v>67</v>
      </c>
      <c r="Q89" s="50" t="s">
        <v>68</v>
      </c>
      <c r="R89" s="26">
        <v>60</v>
      </c>
      <c r="S89" s="26">
        <v>15</v>
      </c>
      <c r="T89" s="26">
        <v>15</v>
      </c>
      <c r="U89" s="26">
        <v>15</v>
      </c>
      <c r="V89" s="26">
        <v>15</v>
      </c>
      <c r="W89" s="26">
        <v>15</v>
      </c>
      <c r="X89" s="26" t="s">
        <v>893</v>
      </c>
      <c r="Y89" s="26"/>
      <c r="Z89" s="26"/>
      <c r="AA89" s="26"/>
      <c r="AB89" s="26"/>
      <c r="AC89" s="26"/>
      <c r="AD89" s="26"/>
      <c r="AE89" s="26">
        <f t="shared" si="12"/>
        <v>15</v>
      </c>
      <c r="AF89" s="22">
        <v>44295</v>
      </c>
      <c r="AG89" s="25"/>
      <c r="AH89" s="51"/>
      <c r="AI89" s="51"/>
      <c r="AJ89" s="18">
        <f t="shared" si="13"/>
        <v>0.25</v>
      </c>
      <c r="AK89" s="18">
        <f t="shared" si="14"/>
        <v>1</v>
      </c>
      <c r="AL89" s="18">
        <f t="shared" si="15"/>
        <v>0</v>
      </c>
      <c r="AM89" s="18">
        <f t="shared" si="16"/>
        <v>0</v>
      </c>
      <c r="AN89" s="18">
        <f t="shared" si="17"/>
        <v>0</v>
      </c>
      <c r="AO89" s="50" t="s">
        <v>70</v>
      </c>
      <c r="AP89" s="50"/>
      <c r="AQ89" s="50"/>
      <c r="AR89" s="50"/>
      <c r="AS89" s="50" t="s">
        <v>816</v>
      </c>
      <c r="AT89" s="50"/>
      <c r="AU89" s="50"/>
      <c r="AV89" s="50"/>
      <c r="AW89" s="50" t="s">
        <v>70</v>
      </c>
      <c r="AX89" s="50"/>
      <c r="AY89" s="50"/>
      <c r="AZ89" s="50"/>
      <c r="BA89" s="50" t="s">
        <v>894</v>
      </c>
      <c r="BB89" s="50"/>
      <c r="BC89" s="50"/>
      <c r="BD89" s="50"/>
    </row>
    <row r="90" spans="1:56" s="52" customFormat="1" ht="75" customHeight="1" x14ac:dyDescent="0.25">
      <c r="A90" s="20">
        <v>16</v>
      </c>
      <c r="B90" s="50" t="s">
        <v>808</v>
      </c>
      <c r="C90" s="50" t="s">
        <v>865</v>
      </c>
      <c r="D90" s="50" t="s">
        <v>58</v>
      </c>
      <c r="E90" s="50" t="s">
        <v>866</v>
      </c>
      <c r="F90" s="50" t="s">
        <v>867</v>
      </c>
      <c r="G90" s="50" t="s">
        <v>494</v>
      </c>
      <c r="H90" s="50" t="s">
        <v>495</v>
      </c>
      <c r="I90" s="50" t="s">
        <v>895</v>
      </c>
      <c r="J90" s="22">
        <v>44228</v>
      </c>
      <c r="K90" s="22">
        <v>44561</v>
      </c>
      <c r="L90" s="50" t="s">
        <v>896</v>
      </c>
      <c r="M90" s="50" t="s">
        <v>897</v>
      </c>
      <c r="N90" s="50" t="s">
        <v>79</v>
      </c>
      <c r="O90" s="50" t="s">
        <v>898</v>
      </c>
      <c r="P90" s="50" t="s">
        <v>67</v>
      </c>
      <c r="Q90" s="50" t="s">
        <v>68</v>
      </c>
      <c r="R90" s="26">
        <v>3</v>
      </c>
      <c r="S90" s="26">
        <v>0.1</v>
      </c>
      <c r="T90" s="26">
        <v>1</v>
      </c>
      <c r="U90" s="26">
        <v>1</v>
      </c>
      <c r="V90" s="26">
        <v>1</v>
      </c>
      <c r="W90" s="26">
        <v>0</v>
      </c>
      <c r="X90" s="26" t="s">
        <v>899</v>
      </c>
      <c r="Y90" s="26"/>
      <c r="Z90" s="26"/>
      <c r="AA90" s="26"/>
      <c r="AB90" s="26"/>
      <c r="AC90" s="26"/>
      <c r="AD90" s="26"/>
      <c r="AE90" s="26">
        <f t="shared" si="12"/>
        <v>0</v>
      </c>
      <c r="AF90" s="22">
        <v>44300</v>
      </c>
      <c r="AG90" s="25"/>
      <c r="AH90" s="51"/>
      <c r="AI90" s="51"/>
      <c r="AJ90" s="18">
        <f t="shared" si="13"/>
        <v>0</v>
      </c>
      <c r="AK90" s="18">
        <f t="shared" si="14"/>
        <v>0</v>
      </c>
      <c r="AL90" s="18">
        <f t="shared" si="15"/>
        <v>0</v>
      </c>
      <c r="AM90" s="18">
        <f t="shared" si="16"/>
        <v>0</v>
      </c>
      <c r="AN90" s="18">
        <f t="shared" si="17"/>
        <v>0</v>
      </c>
      <c r="AO90" s="50" t="s">
        <v>70</v>
      </c>
      <c r="AP90" s="50"/>
      <c r="AQ90" s="50"/>
      <c r="AR90" s="50"/>
      <c r="AS90" s="50" t="s">
        <v>816</v>
      </c>
      <c r="AT90" s="50"/>
      <c r="AU90" s="50"/>
      <c r="AV90" s="50"/>
      <c r="AW90" s="50" t="s">
        <v>70</v>
      </c>
      <c r="AX90" s="50"/>
      <c r="AY90" s="50"/>
      <c r="AZ90" s="50"/>
      <c r="BA90" s="50" t="s">
        <v>900</v>
      </c>
      <c r="BB90" s="50"/>
      <c r="BC90" s="50"/>
      <c r="BD90" s="50"/>
    </row>
    <row r="91" spans="1:56" s="52" customFormat="1" ht="75" customHeight="1" x14ac:dyDescent="0.25">
      <c r="A91" s="20">
        <v>17</v>
      </c>
      <c r="B91" s="50" t="s">
        <v>808</v>
      </c>
      <c r="C91" s="50" t="s">
        <v>865</v>
      </c>
      <c r="D91" s="50" t="s">
        <v>58</v>
      </c>
      <c r="E91" s="50" t="s">
        <v>866</v>
      </c>
      <c r="F91" s="50" t="s">
        <v>867</v>
      </c>
      <c r="G91" s="50" t="s">
        <v>494</v>
      </c>
      <c r="H91" s="50" t="s">
        <v>495</v>
      </c>
      <c r="I91" s="50" t="s">
        <v>901</v>
      </c>
      <c r="J91" s="22">
        <v>44228</v>
      </c>
      <c r="K91" s="22">
        <v>44561</v>
      </c>
      <c r="L91" s="50" t="s">
        <v>902</v>
      </c>
      <c r="M91" s="50" t="s">
        <v>857</v>
      </c>
      <c r="N91" s="50" t="s">
        <v>79</v>
      </c>
      <c r="O91" s="50" t="s">
        <v>903</v>
      </c>
      <c r="P91" s="50" t="s">
        <v>67</v>
      </c>
      <c r="Q91" s="50" t="s">
        <v>68</v>
      </c>
      <c r="R91" s="26">
        <v>1</v>
      </c>
      <c r="S91" s="26">
        <v>0.1</v>
      </c>
      <c r="T91" s="26">
        <v>0.1</v>
      </c>
      <c r="U91" s="26">
        <v>1</v>
      </c>
      <c r="V91" s="26">
        <v>0.1</v>
      </c>
      <c r="W91" s="26">
        <v>0</v>
      </c>
      <c r="X91" s="26" t="s">
        <v>904</v>
      </c>
      <c r="Y91" s="26"/>
      <c r="Z91" s="26"/>
      <c r="AA91" s="26"/>
      <c r="AB91" s="26"/>
      <c r="AC91" s="26"/>
      <c r="AD91" s="26"/>
      <c r="AE91" s="26">
        <f t="shared" si="12"/>
        <v>0</v>
      </c>
      <c r="AF91" s="22">
        <v>44300</v>
      </c>
      <c r="AG91" s="25"/>
      <c r="AH91" s="51"/>
      <c r="AI91" s="51"/>
      <c r="AJ91" s="18">
        <f t="shared" si="13"/>
        <v>0</v>
      </c>
      <c r="AK91" s="18">
        <f t="shared" si="14"/>
        <v>0</v>
      </c>
      <c r="AL91" s="18">
        <f t="shared" si="15"/>
        <v>0</v>
      </c>
      <c r="AM91" s="18">
        <f t="shared" si="16"/>
        <v>0</v>
      </c>
      <c r="AN91" s="18">
        <f t="shared" si="17"/>
        <v>0</v>
      </c>
      <c r="AO91" s="50" t="s">
        <v>70</v>
      </c>
      <c r="AP91" s="50"/>
      <c r="AQ91" s="50"/>
      <c r="AR91" s="50"/>
      <c r="AS91" s="50" t="s">
        <v>859</v>
      </c>
      <c r="AT91" s="50"/>
      <c r="AU91" s="50"/>
      <c r="AV91" s="50"/>
      <c r="AW91" s="50" t="s">
        <v>541</v>
      </c>
      <c r="AX91" s="50"/>
      <c r="AY91" s="50"/>
      <c r="AZ91" s="50"/>
      <c r="BA91" s="50" t="s">
        <v>905</v>
      </c>
      <c r="BB91" s="50"/>
      <c r="BC91" s="50"/>
      <c r="BD91" s="50"/>
    </row>
    <row r="92" spans="1:56" s="52" customFormat="1" ht="75" customHeight="1" x14ac:dyDescent="0.25">
      <c r="A92" s="20">
        <v>18</v>
      </c>
      <c r="B92" s="50" t="s">
        <v>808</v>
      </c>
      <c r="C92" s="50" t="s">
        <v>89</v>
      </c>
      <c r="D92" s="50" t="s">
        <v>58</v>
      </c>
      <c r="E92" s="50" t="s">
        <v>906</v>
      </c>
      <c r="F92" s="50" t="s">
        <v>60</v>
      </c>
      <c r="G92" s="50" t="s">
        <v>91</v>
      </c>
      <c r="H92" s="50" t="s">
        <v>92</v>
      </c>
      <c r="I92" s="50" t="s">
        <v>907</v>
      </c>
      <c r="J92" s="22">
        <v>44228</v>
      </c>
      <c r="K92" s="22">
        <v>44561</v>
      </c>
      <c r="L92" s="50" t="s">
        <v>908</v>
      </c>
      <c r="M92" s="50" t="s">
        <v>857</v>
      </c>
      <c r="N92" s="50" t="s">
        <v>65</v>
      </c>
      <c r="O92" s="50" t="s">
        <v>909</v>
      </c>
      <c r="P92" s="50" t="s">
        <v>67</v>
      </c>
      <c r="Q92" s="50" t="s">
        <v>68</v>
      </c>
      <c r="R92" s="18">
        <v>1</v>
      </c>
      <c r="S92" s="18">
        <v>0.1</v>
      </c>
      <c r="T92" s="18">
        <v>0.3</v>
      </c>
      <c r="U92" s="18">
        <v>0.3</v>
      </c>
      <c r="V92" s="18">
        <v>0.3</v>
      </c>
      <c r="W92" s="18">
        <v>0.1</v>
      </c>
      <c r="X92" s="18" t="s">
        <v>910</v>
      </c>
      <c r="Y92" s="18"/>
      <c r="Z92" s="18"/>
      <c r="AA92" s="18"/>
      <c r="AB92" s="18"/>
      <c r="AC92" s="18"/>
      <c r="AD92" s="18"/>
      <c r="AE92" s="18">
        <f t="shared" si="12"/>
        <v>0.1</v>
      </c>
      <c r="AF92" s="22">
        <v>44295</v>
      </c>
      <c r="AG92" s="25"/>
      <c r="AH92" s="51"/>
      <c r="AI92" s="51"/>
      <c r="AJ92" s="18">
        <f t="shared" si="13"/>
        <v>0.1</v>
      </c>
      <c r="AK92" s="18">
        <f t="shared" si="14"/>
        <v>1</v>
      </c>
      <c r="AL92" s="18">
        <f t="shared" si="15"/>
        <v>0</v>
      </c>
      <c r="AM92" s="18">
        <f t="shared" si="16"/>
        <v>0</v>
      </c>
      <c r="AN92" s="18">
        <f t="shared" si="17"/>
        <v>0</v>
      </c>
      <c r="AO92" s="50" t="s">
        <v>70</v>
      </c>
      <c r="AP92" s="50"/>
      <c r="AQ92" s="50"/>
      <c r="AR92" s="50"/>
      <c r="AS92" s="50" t="s">
        <v>911</v>
      </c>
      <c r="AT92" s="50"/>
      <c r="AU92" s="50"/>
      <c r="AV92" s="50"/>
      <c r="AW92" s="50" t="s">
        <v>70</v>
      </c>
      <c r="AX92" s="50"/>
      <c r="AY92" s="50"/>
      <c r="AZ92" s="50"/>
      <c r="BA92" s="50" t="s">
        <v>912</v>
      </c>
      <c r="BB92" s="50"/>
      <c r="BC92" s="50"/>
      <c r="BD92" s="50"/>
    </row>
    <row r="93" spans="1:56" s="52" customFormat="1" ht="75" customHeight="1" x14ac:dyDescent="0.25">
      <c r="A93" s="20">
        <v>19</v>
      </c>
      <c r="B93" s="50" t="s">
        <v>808</v>
      </c>
      <c r="C93" s="50" t="s">
        <v>89</v>
      </c>
      <c r="D93" s="50" t="s">
        <v>58</v>
      </c>
      <c r="E93" s="50" t="s">
        <v>90</v>
      </c>
      <c r="F93" s="50" t="s">
        <v>60</v>
      </c>
      <c r="G93" s="50" t="s">
        <v>91</v>
      </c>
      <c r="H93" s="50" t="s">
        <v>92</v>
      </c>
      <c r="I93" s="50" t="s">
        <v>913</v>
      </c>
      <c r="J93" s="22">
        <v>44228</v>
      </c>
      <c r="K93" s="22">
        <v>44561</v>
      </c>
      <c r="L93" s="50" t="s">
        <v>914</v>
      </c>
      <c r="M93" s="50" t="s">
        <v>857</v>
      </c>
      <c r="N93" s="50" t="s">
        <v>65</v>
      </c>
      <c r="O93" s="50" t="s">
        <v>915</v>
      </c>
      <c r="P93" s="50" t="s">
        <v>67</v>
      </c>
      <c r="Q93" s="50" t="s">
        <v>68</v>
      </c>
      <c r="R93" s="18">
        <v>1</v>
      </c>
      <c r="S93" s="18">
        <v>0.1</v>
      </c>
      <c r="T93" s="18">
        <v>0.3</v>
      </c>
      <c r="U93" s="18">
        <v>0.3</v>
      </c>
      <c r="V93" s="18">
        <v>0.3</v>
      </c>
      <c r="W93" s="18">
        <v>0.1</v>
      </c>
      <c r="X93" s="18" t="s">
        <v>916</v>
      </c>
      <c r="Y93" s="18"/>
      <c r="Z93" s="18"/>
      <c r="AA93" s="18"/>
      <c r="AB93" s="18"/>
      <c r="AC93" s="18"/>
      <c r="AD93" s="18"/>
      <c r="AE93" s="18">
        <f t="shared" si="12"/>
        <v>0.1</v>
      </c>
      <c r="AF93" s="22">
        <v>44295</v>
      </c>
      <c r="AG93" s="25"/>
      <c r="AH93" s="51"/>
      <c r="AI93" s="51"/>
      <c r="AJ93" s="18">
        <f t="shared" si="13"/>
        <v>0.1</v>
      </c>
      <c r="AK93" s="18">
        <f t="shared" si="14"/>
        <v>1</v>
      </c>
      <c r="AL93" s="18">
        <f t="shared" si="15"/>
        <v>0</v>
      </c>
      <c r="AM93" s="18">
        <f t="shared" si="16"/>
        <v>0</v>
      </c>
      <c r="AN93" s="18">
        <f t="shared" si="17"/>
        <v>0</v>
      </c>
      <c r="AO93" s="50" t="s">
        <v>70</v>
      </c>
      <c r="AP93" s="50"/>
      <c r="AQ93" s="50"/>
      <c r="AR93" s="50"/>
      <c r="AS93" s="50" t="s">
        <v>911</v>
      </c>
      <c r="AT93" s="50"/>
      <c r="AU93" s="50"/>
      <c r="AV93" s="50"/>
      <c r="AW93" s="50" t="s">
        <v>70</v>
      </c>
      <c r="AX93" s="50"/>
      <c r="AY93" s="50"/>
      <c r="AZ93" s="50"/>
      <c r="BA93" s="50" t="s">
        <v>917</v>
      </c>
      <c r="BB93" s="50"/>
      <c r="BC93" s="50"/>
      <c r="BD93" s="50"/>
    </row>
    <row r="94" spans="1:56" s="52" customFormat="1" ht="75" customHeight="1" x14ac:dyDescent="0.25">
      <c r="A94" s="20">
        <v>20</v>
      </c>
      <c r="B94" s="50" t="s">
        <v>808</v>
      </c>
      <c r="C94" s="50" t="s">
        <v>89</v>
      </c>
      <c r="D94" s="50" t="s">
        <v>58</v>
      </c>
      <c r="E94" s="50" t="s">
        <v>90</v>
      </c>
      <c r="F94" s="50" t="s">
        <v>60</v>
      </c>
      <c r="G94" s="50" t="s">
        <v>91</v>
      </c>
      <c r="H94" s="50" t="s">
        <v>92</v>
      </c>
      <c r="I94" s="50" t="s">
        <v>110</v>
      </c>
      <c r="J94" s="22">
        <v>44470</v>
      </c>
      <c r="K94" s="22">
        <v>44561</v>
      </c>
      <c r="L94" s="50" t="s">
        <v>107</v>
      </c>
      <c r="M94" s="50" t="s">
        <v>857</v>
      </c>
      <c r="N94" s="50" t="s">
        <v>79</v>
      </c>
      <c r="O94" s="50" t="s">
        <v>95</v>
      </c>
      <c r="P94" s="50" t="s">
        <v>2</v>
      </c>
      <c r="Q94" s="50" t="s">
        <v>68</v>
      </c>
      <c r="R94" s="27">
        <v>2</v>
      </c>
      <c r="S94" s="27">
        <v>0</v>
      </c>
      <c r="T94" s="27">
        <v>0</v>
      </c>
      <c r="U94" s="27">
        <v>0</v>
      </c>
      <c r="V94" s="27">
        <v>2</v>
      </c>
      <c r="W94" s="27">
        <v>0</v>
      </c>
      <c r="X94" s="27" t="s">
        <v>918</v>
      </c>
      <c r="Y94" s="27"/>
      <c r="Z94" s="27"/>
      <c r="AA94" s="27"/>
      <c r="AB94" s="27"/>
      <c r="AC94" s="27"/>
      <c r="AD94" s="27"/>
      <c r="AE94" s="27">
        <f t="shared" si="12"/>
        <v>0</v>
      </c>
      <c r="AF94" s="22">
        <v>44295</v>
      </c>
      <c r="AG94" s="25"/>
      <c r="AH94" s="51"/>
      <c r="AI94" s="51"/>
      <c r="AJ94" s="18">
        <f t="shared" si="13"/>
        <v>0</v>
      </c>
      <c r="AK94" s="18" t="str">
        <f t="shared" si="14"/>
        <v/>
      </c>
      <c r="AL94" s="18" t="str">
        <f t="shared" si="15"/>
        <v/>
      </c>
      <c r="AM94" s="18" t="str">
        <f t="shared" si="16"/>
        <v/>
      </c>
      <c r="AN94" s="18">
        <f t="shared" si="17"/>
        <v>0</v>
      </c>
      <c r="AO94" s="50" t="s">
        <v>70</v>
      </c>
      <c r="AP94" s="50"/>
      <c r="AQ94" s="50"/>
      <c r="AR94" s="50"/>
      <c r="AS94" s="50" t="s">
        <v>919</v>
      </c>
      <c r="AT94" s="50"/>
      <c r="AU94" s="50"/>
      <c r="AV94" s="50"/>
      <c r="AW94" s="50" t="s">
        <v>97</v>
      </c>
      <c r="AX94" s="50"/>
      <c r="AY94" s="50"/>
      <c r="AZ94" s="50"/>
      <c r="BA94" s="50" t="s">
        <v>687</v>
      </c>
      <c r="BB94" s="50"/>
      <c r="BC94" s="50"/>
      <c r="BD94" s="50"/>
    </row>
    <row r="95" spans="1:56" s="52" customFormat="1" ht="75" customHeight="1" x14ac:dyDescent="0.25">
      <c r="A95" s="20">
        <v>21</v>
      </c>
      <c r="B95" s="50" t="s">
        <v>808</v>
      </c>
      <c r="C95" s="50" t="s">
        <v>89</v>
      </c>
      <c r="D95" s="50" t="s">
        <v>58</v>
      </c>
      <c r="E95" s="50" t="s">
        <v>90</v>
      </c>
      <c r="F95" s="50" t="s">
        <v>60</v>
      </c>
      <c r="G95" s="50" t="s">
        <v>91</v>
      </c>
      <c r="H95" s="50" t="s">
        <v>92</v>
      </c>
      <c r="I95" s="50" t="s">
        <v>111</v>
      </c>
      <c r="J95" s="22">
        <v>44317</v>
      </c>
      <c r="K95" s="22">
        <v>44561</v>
      </c>
      <c r="L95" s="50" t="s">
        <v>112</v>
      </c>
      <c r="M95" s="50" t="s">
        <v>386</v>
      </c>
      <c r="N95" s="50" t="s">
        <v>79</v>
      </c>
      <c r="O95" s="50" t="s">
        <v>95</v>
      </c>
      <c r="P95" s="50" t="s">
        <v>2</v>
      </c>
      <c r="Q95" s="50" t="s">
        <v>68</v>
      </c>
      <c r="R95" s="27">
        <v>4</v>
      </c>
      <c r="S95" s="27">
        <v>0</v>
      </c>
      <c r="T95" s="27">
        <v>2</v>
      </c>
      <c r="U95" s="27">
        <v>1</v>
      </c>
      <c r="V95" s="27">
        <v>1</v>
      </c>
      <c r="W95" s="27">
        <v>1</v>
      </c>
      <c r="X95" s="27" t="s">
        <v>920</v>
      </c>
      <c r="Y95" s="27"/>
      <c r="Z95" s="27"/>
      <c r="AA95" s="27"/>
      <c r="AB95" s="27"/>
      <c r="AC95" s="27"/>
      <c r="AD95" s="27"/>
      <c r="AE95" s="27">
        <f t="shared" si="12"/>
        <v>1</v>
      </c>
      <c r="AF95" s="22">
        <v>44295</v>
      </c>
      <c r="AG95" s="25"/>
      <c r="AH95" s="51"/>
      <c r="AI95" s="51"/>
      <c r="AJ95" s="18">
        <f t="shared" si="13"/>
        <v>0.25</v>
      </c>
      <c r="AK95" s="18" t="str">
        <f t="shared" si="14"/>
        <v/>
      </c>
      <c r="AL95" s="18">
        <f t="shared" si="15"/>
        <v>0</v>
      </c>
      <c r="AM95" s="18">
        <f t="shared" si="16"/>
        <v>0</v>
      </c>
      <c r="AN95" s="18">
        <f t="shared" si="17"/>
        <v>0</v>
      </c>
      <c r="AO95" s="50" t="s">
        <v>70</v>
      </c>
      <c r="AP95" s="50"/>
      <c r="AQ95" s="50"/>
      <c r="AR95" s="50"/>
      <c r="AS95" s="50" t="s">
        <v>820</v>
      </c>
      <c r="AT95" s="50"/>
      <c r="AU95" s="50"/>
      <c r="AV95" s="50"/>
      <c r="AW95" s="50" t="s">
        <v>70</v>
      </c>
      <c r="AX95" s="50"/>
      <c r="AY95" s="50"/>
      <c r="AZ95" s="50"/>
      <c r="BA95" s="50" t="s">
        <v>921</v>
      </c>
      <c r="BB95" s="50"/>
      <c r="BC95" s="50"/>
      <c r="BD95" s="50"/>
    </row>
    <row r="96" spans="1:56" s="52" customFormat="1" ht="75" customHeight="1" x14ac:dyDescent="0.25">
      <c r="A96" s="20">
        <v>22</v>
      </c>
      <c r="B96" s="50" t="s">
        <v>808</v>
      </c>
      <c r="C96" s="50" t="s">
        <v>89</v>
      </c>
      <c r="D96" s="50" t="s">
        <v>58</v>
      </c>
      <c r="E96" s="50" t="s">
        <v>90</v>
      </c>
      <c r="F96" s="50" t="s">
        <v>60</v>
      </c>
      <c r="G96" s="50" t="s">
        <v>91</v>
      </c>
      <c r="H96" s="50" t="s">
        <v>92</v>
      </c>
      <c r="I96" s="50" t="s">
        <v>707</v>
      </c>
      <c r="J96" s="22">
        <v>44197</v>
      </c>
      <c r="K96" s="22">
        <v>44560</v>
      </c>
      <c r="L96" s="50" t="s">
        <v>708</v>
      </c>
      <c r="M96" s="50" t="s">
        <v>922</v>
      </c>
      <c r="N96" s="50" t="s">
        <v>79</v>
      </c>
      <c r="O96" s="50" t="s">
        <v>710</v>
      </c>
      <c r="P96" s="50" t="s">
        <v>2</v>
      </c>
      <c r="Q96" s="50" t="s">
        <v>68</v>
      </c>
      <c r="R96" s="27">
        <v>12</v>
      </c>
      <c r="S96" s="27">
        <v>3</v>
      </c>
      <c r="T96" s="27">
        <v>3</v>
      </c>
      <c r="U96" s="27">
        <v>3</v>
      </c>
      <c r="V96" s="27">
        <v>3</v>
      </c>
      <c r="W96" s="27">
        <v>0</v>
      </c>
      <c r="X96" s="27" t="s">
        <v>923</v>
      </c>
      <c r="Y96" s="27"/>
      <c r="Z96" s="27"/>
      <c r="AA96" s="27"/>
      <c r="AB96" s="27"/>
      <c r="AC96" s="27"/>
      <c r="AD96" s="27"/>
      <c r="AE96" s="27">
        <f t="shared" si="12"/>
        <v>0</v>
      </c>
      <c r="AF96" s="22">
        <v>44300</v>
      </c>
      <c r="AG96" s="25"/>
      <c r="AH96" s="51"/>
      <c r="AI96" s="51"/>
      <c r="AJ96" s="18">
        <f t="shared" si="13"/>
        <v>0</v>
      </c>
      <c r="AK96" s="18">
        <f t="shared" si="14"/>
        <v>0</v>
      </c>
      <c r="AL96" s="18">
        <f t="shared" si="15"/>
        <v>0</v>
      </c>
      <c r="AM96" s="18">
        <f t="shared" si="16"/>
        <v>0</v>
      </c>
      <c r="AN96" s="18">
        <f t="shared" si="17"/>
        <v>0</v>
      </c>
      <c r="AO96" s="50" t="s">
        <v>70</v>
      </c>
      <c r="AP96" s="50"/>
      <c r="AQ96" s="50"/>
      <c r="AR96" s="50"/>
      <c r="AS96" s="50" t="s">
        <v>924</v>
      </c>
      <c r="AT96" s="50"/>
      <c r="AU96" s="50"/>
      <c r="AV96" s="50"/>
      <c r="AW96" s="50" t="s">
        <v>70</v>
      </c>
      <c r="AX96" s="50"/>
      <c r="AY96" s="50"/>
      <c r="AZ96" s="50"/>
      <c r="BA96" s="50" t="s">
        <v>925</v>
      </c>
      <c r="BB96" s="50"/>
      <c r="BC96" s="50"/>
      <c r="BD96" s="50"/>
    </row>
    <row r="97" spans="1:56" s="52" customFormat="1" ht="75" customHeight="1" x14ac:dyDescent="0.25">
      <c r="A97" s="20">
        <v>1</v>
      </c>
      <c r="B97" s="50" t="s">
        <v>1016</v>
      </c>
      <c r="C97" s="50" t="s">
        <v>1017</v>
      </c>
      <c r="D97" s="50" t="s">
        <v>58</v>
      </c>
      <c r="E97" s="50" t="s">
        <v>1018</v>
      </c>
      <c r="F97" s="50" t="s">
        <v>1019</v>
      </c>
      <c r="G97" s="50" t="s">
        <v>494</v>
      </c>
      <c r="H97" s="50" t="s">
        <v>92</v>
      </c>
      <c r="I97" s="50" t="s">
        <v>1020</v>
      </c>
      <c r="J97" s="22">
        <v>44197</v>
      </c>
      <c r="K97" s="22">
        <v>44561</v>
      </c>
      <c r="L97" s="50" t="s">
        <v>1021</v>
      </c>
      <c r="M97" s="50" t="s">
        <v>1022</v>
      </c>
      <c r="N97" s="50" t="s">
        <v>79</v>
      </c>
      <c r="O97" s="50" t="s">
        <v>1023</v>
      </c>
      <c r="P97" s="50" t="s">
        <v>2</v>
      </c>
      <c r="Q97" s="50" t="s">
        <v>68</v>
      </c>
      <c r="R97" s="28">
        <v>2070</v>
      </c>
      <c r="S97" s="28">
        <v>70</v>
      </c>
      <c r="T97" s="28">
        <v>400</v>
      </c>
      <c r="U97" s="28">
        <v>800</v>
      </c>
      <c r="V97" s="28">
        <v>800</v>
      </c>
      <c r="W97" s="28">
        <v>53</v>
      </c>
      <c r="X97" s="29" t="s">
        <v>1024</v>
      </c>
      <c r="Y97" s="28"/>
      <c r="Z97" s="28"/>
      <c r="AA97" s="28"/>
      <c r="AB97" s="28"/>
      <c r="AC97" s="28"/>
      <c r="AD97" s="28"/>
      <c r="AE97" s="28">
        <f t="shared" si="12"/>
        <v>53</v>
      </c>
      <c r="AF97" s="22">
        <v>44300</v>
      </c>
      <c r="AG97" s="51"/>
      <c r="AH97" s="51"/>
      <c r="AI97" s="51"/>
      <c r="AJ97" s="18">
        <f t="shared" si="13"/>
        <v>2.5603864734299518E-2</v>
      </c>
      <c r="AK97" s="18">
        <f t="shared" si="14"/>
        <v>0.75714285714285712</v>
      </c>
      <c r="AL97" s="18">
        <f t="shared" si="15"/>
        <v>0</v>
      </c>
      <c r="AM97" s="18">
        <f t="shared" si="16"/>
        <v>0</v>
      </c>
      <c r="AN97" s="18">
        <f t="shared" si="17"/>
        <v>0</v>
      </c>
      <c r="AO97" s="50" t="s">
        <v>70</v>
      </c>
      <c r="AP97" s="50"/>
      <c r="AQ97" s="50"/>
      <c r="AR97" s="50"/>
      <c r="AS97" s="50" t="s">
        <v>1025</v>
      </c>
      <c r="AT97" s="50"/>
      <c r="AU97" s="50"/>
      <c r="AV97" s="50"/>
      <c r="AW97" s="50" t="s">
        <v>70</v>
      </c>
      <c r="AX97" s="50"/>
      <c r="AY97" s="50"/>
      <c r="AZ97" s="50"/>
      <c r="BA97" s="50" t="s">
        <v>1026</v>
      </c>
      <c r="BB97" s="50"/>
      <c r="BC97" s="50"/>
      <c r="BD97" s="50"/>
    </row>
    <row r="98" spans="1:56" s="52" customFormat="1" ht="75" customHeight="1" x14ac:dyDescent="0.25">
      <c r="A98" s="20">
        <v>2</v>
      </c>
      <c r="B98" s="50" t="s">
        <v>1016</v>
      </c>
      <c r="C98" s="50" t="s">
        <v>1027</v>
      </c>
      <c r="D98" s="50" t="s">
        <v>58</v>
      </c>
      <c r="E98" s="50" t="s">
        <v>1018</v>
      </c>
      <c r="F98" s="50" t="s">
        <v>1019</v>
      </c>
      <c r="G98" s="50" t="s">
        <v>494</v>
      </c>
      <c r="H98" s="50" t="s">
        <v>92</v>
      </c>
      <c r="I98" s="50" t="s">
        <v>1028</v>
      </c>
      <c r="J98" s="22">
        <v>44291</v>
      </c>
      <c r="K98" s="22">
        <v>44377</v>
      </c>
      <c r="L98" s="50" t="s">
        <v>1029</v>
      </c>
      <c r="M98" s="50" t="s">
        <v>1022</v>
      </c>
      <c r="N98" s="50" t="s">
        <v>65</v>
      </c>
      <c r="O98" s="50" t="s">
        <v>1030</v>
      </c>
      <c r="P98" s="50" t="s">
        <v>2</v>
      </c>
      <c r="Q98" s="50" t="s">
        <v>68</v>
      </c>
      <c r="R98" s="30">
        <v>1</v>
      </c>
      <c r="S98" s="30">
        <v>0</v>
      </c>
      <c r="T98" s="30">
        <v>1</v>
      </c>
      <c r="U98" s="30">
        <v>0</v>
      </c>
      <c r="V98" s="30">
        <v>0</v>
      </c>
      <c r="W98" s="30">
        <v>0</v>
      </c>
      <c r="X98" s="31" t="s">
        <v>382</v>
      </c>
      <c r="Y98" s="30"/>
      <c r="Z98" s="30"/>
      <c r="AA98" s="30"/>
      <c r="AB98" s="30"/>
      <c r="AC98" s="30"/>
      <c r="AD98" s="30"/>
      <c r="AE98" s="30">
        <f t="shared" si="12"/>
        <v>0</v>
      </c>
      <c r="AF98" s="22">
        <v>44300</v>
      </c>
      <c r="AG98" s="51"/>
      <c r="AH98" s="51"/>
      <c r="AI98" s="51"/>
      <c r="AJ98" s="18">
        <f t="shared" si="13"/>
        <v>0</v>
      </c>
      <c r="AK98" s="18" t="str">
        <f t="shared" si="14"/>
        <v/>
      </c>
      <c r="AL98" s="18">
        <f t="shared" si="15"/>
        <v>0</v>
      </c>
      <c r="AM98" s="18" t="str">
        <f t="shared" si="16"/>
        <v/>
      </c>
      <c r="AN98" s="18" t="str">
        <f t="shared" si="17"/>
        <v/>
      </c>
      <c r="AO98" s="50" t="s">
        <v>97</v>
      </c>
      <c r="AP98" s="50"/>
      <c r="AQ98" s="50"/>
      <c r="AR98" s="50"/>
      <c r="AS98" s="50" t="s">
        <v>1031</v>
      </c>
      <c r="AT98" s="50"/>
      <c r="AU98" s="50"/>
      <c r="AV98" s="50"/>
      <c r="AW98" s="50" t="s">
        <v>97</v>
      </c>
      <c r="AX98" s="50"/>
      <c r="AY98" s="50"/>
      <c r="AZ98" s="50"/>
      <c r="BA98" s="50" t="s">
        <v>1032</v>
      </c>
      <c r="BB98" s="50"/>
      <c r="BC98" s="50"/>
      <c r="BD98" s="50"/>
    </row>
    <row r="99" spans="1:56" s="52" customFormat="1" ht="75" customHeight="1" x14ac:dyDescent="0.25">
      <c r="A99" s="20">
        <v>3</v>
      </c>
      <c r="B99" s="50" t="s">
        <v>1016</v>
      </c>
      <c r="C99" s="50" t="s">
        <v>1027</v>
      </c>
      <c r="D99" s="50" t="s">
        <v>58</v>
      </c>
      <c r="E99" s="50" t="s">
        <v>1018</v>
      </c>
      <c r="F99" s="50" t="s">
        <v>1019</v>
      </c>
      <c r="G99" s="50" t="s">
        <v>494</v>
      </c>
      <c r="H99" s="50" t="s">
        <v>92</v>
      </c>
      <c r="I99" s="50" t="s">
        <v>1033</v>
      </c>
      <c r="J99" s="22">
        <v>44378</v>
      </c>
      <c r="K99" s="22">
        <v>44561</v>
      </c>
      <c r="L99" s="50" t="s">
        <v>1034</v>
      </c>
      <c r="M99" s="50" t="s">
        <v>1022</v>
      </c>
      <c r="N99" s="50" t="s">
        <v>65</v>
      </c>
      <c r="O99" s="50" t="s">
        <v>1030</v>
      </c>
      <c r="P99" s="50" t="s">
        <v>2</v>
      </c>
      <c r="Q99" s="50" t="s">
        <v>68</v>
      </c>
      <c r="R99" s="30">
        <v>1</v>
      </c>
      <c r="S99" s="30">
        <v>0</v>
      </c>
      <c r="T99" s="30">
        <v>0</v>
      </c>
      <c r="U99" s="30">
        <v>0</v>
      </c>
      <c r="V99" s="30">
        <v>1</v>
      </c>
      <c r="W99" s="30">
        <v>0</v>
      </c>
      <c r="X99" s="31" t="s">
        <v>382</v>
      </c>
      <c r="Y99" s="30"/>
      <c r="Z99" s="30"/>
      <c r="AA99" s="30"/>
      <c r="AB99" s="30"/>
      <c r="AC99" s="30"/>
      <c r="AD99" s="30"/>
      <c r="AE99" s="30">
        <f t="shared" si="12"/>
        <v>0</v>
      </c>
      <c r="AF99" s="22">
        <v>44300</v>
      </c>
      <c r="AG99" s="25"/>
      <c r="AH99" s="51"/>
      <c r="AI99" s="51"/>
      <c r="AJ99" s="18">
        <f t="shared" si="13"/>
        <v>0</v>
      </c>
      <c r="AK99" s="18" t="str">
        <f t="shared" si="14"/>
        <v/>
      </c>
      <c r="AL99" s="18" t="str">
        <f t="shared" si="15"/>
        <v/>
      </c>
      <c r="AM99" s="18" t="str">
        <f t="shared" si="16"/>
        <v/>
      </c>
      <c r="AN99" s="18">
        <f t="shared" si="17"/>
        <v>0</v>
      </c>
      <c r="AO99" s="50" t="s">
        <v>97</v>
      </c>
      <c r="AP99" s="50"/>
      <c r="AQ99" s="50"/>
      <c r="AR99" s="50"/>
      <c r="AS99" s="50" t="s">
        <v>1035</v>
      </c>
      <c r="AT99" s="50"/>
      <c r="AU99" s="50"/>
      <c r="AV99" s="50"/>
      <c r="AW99" s="50" t="s">
        <v>97</v>
      </c>
      <c r="AX99" s="50"/>
      <c r="AY99" s="50"/>
      <c r="AZ99" s="50"/>
      <c r="BA99" s="50" t="s">
        <v>1032</v>
      </c>
      <c r="BB99" s="50"/>
      <c r="BC99" s="50"/>
      <c r="BD99" s="50"/>
    </row>
    <row r="100" spans="1:56" s="52" customFormat="1" ht="75" customHeight="1" x14ac:dyDescent="0.25">
      <c r="A100" s="20">
        <v>4</v>
      </c>
      <c r="B100" s="50" t="s">
        <v>1016</v>
      </c>
      <c r="C100" s="50" t="s">
        <v>1036</v>
      </c>
      <c r="D100" s="50" t="s">
        <v>58</v>
      </c>
      <c r="E100" s="50" t="s">
        <v>1018</v>
      </c>
      <c r="F100" s="50" t="s">
        <v>1019</v>
      </c>
      <c r="G100" s="50" t="s">
        <v>494</v>
      </c>
      <c r="H100" s="50" t="s">
        <v>92</v>
      </c>
      <c r="I100" s="50" t="s">
        <v>1037</v>
      </c>
      <c r="J100" s="22">
        <v>44228</v>
      </c>
      <c r="K100" s="22">
        <v>44561</v>
      </c>
      <c r="L100" s="50" t="s">
        <v>1021</v>
      </c>
      <c r="M100" s="50" t="s">
        <v>1038</v>
      </c>
      <c r="N100" s="50" t="s">
        <v>65</v>
      </c>
      <c r="O100" s="50" t="s">
        <v>1023</v>
      </c>
      <c r="P100" s="50" t="s">
        <v>2</v>
      </c>
      <c r="Q100" s="50" t="s">
        <v>68</v>
      </c>
      <c r="R100" s="30">
        <v>1</v>
      </c>
      <c r="S100" s="30">
        <v>1</v>
      </c>
      <c r="T100" s="30">
        <v>1</v>
      </c>
      <c r="U100" s="30">
        <v>1</v>
      </c>
      <c r="V100" s="30">
        <v>1</v>
      </c>
      <c r="W100" s="30">
        <v>1</v>
      </c>
      <c r="X100" s="31" t="s">
        <v>1039</v>
      </c>
      <c r="Y100" s="30"/>
      <c r="Z100" s="30"/>
      <c r="AA100" s="30"/>
      <c r="AB100" s="30"/>
      <c r="AC100" s="30"/>
      <c r="AD100" s="30"/>
      <c r="AE100" s="30">
        <f t="shared" si="12"/>
        <v>1</v>
      </c>
      <c r="AF100" s="22">
        <v>44300</v>
      </c>
      <c r="AG100" s="25"/>
      <c r="AH100" s="51"/>
      <c r="AI100" s="51"/>
      <c r="AJ100" s="18">
        <f t="shared" si="13"/>
        <v>1</v>
      </c>
      <c r="AK100" s="18">
        <f t="shared" si="14"/>
        <v>1</v>
      </c>
      <c r="AL100" s="18">
        <f t="shared" si="15"/>
        <v>0</v>
      </c>
      <c r="AM100" s="18">
        <f t="shared" si="16"/>
        <v>0</v>
      </c>
      <c r="AN100" s="18">
        <f t="shared" si="17"/>
        <v>0</v>
      </c>
      <c r="AO100" s="50" t="s">
        <v>70</v>
      </c>
      <c r="AP100" s="50"/>
      <c r="AQ100" s="50"/>
      <c r="AR100" s="50"/>
      <c r="AS100" s="50" t="s">
        <v>1040</v>
      </c>
      <c r="AT100" s="50"/>
      <c r="AU100" s="50"/>
      <c r="AV100" s="50"/>
      <c r="AW100" s="50" t="s">
        <v>70</v>
      </c>
      <c r="AX100" s="50"/>
      <c r="AY100" s="50"/>
      <c r="AZ100" s="50"/>
      <c r="BA100" s="50" t="s">
        <v>1039</v>
      </c>
      <c r="BB100" s="50"/>
      <c r="BC100" s="50"/>
      <c r="BD100" s="50"/>
    </row>
    <row r="101" spans="1:56" s="52" customFormat="1" ht="75" customHeight="1" x14ac:dyDescent="0.25">
      <c r="A101" s="20">
        <v>5</v>
      </c>
      <c r="B101" s="50" t="s">
        <v>1016</v>
      </c>
      <c r="C101" s="50" t="s">
        <v>1041</v>
      </c>
      <c r="D101" s="50" t="s">
        <v>58</v>
      </c>
      <c r="E101" s="50" t="s">
        <v>610</v>
      </c>
      <c r="F101" s="50" t="s">
        <v>1042</v>
      </c>
      <c r="G101" s="50" t="s">
        <v>494</v>
      </c>
      <c r="H101" s="50" t="s">
        <v>92</v>
      </c>
      <c r="I101" s="50" t="s">
        <v>1043</v>
      </c>
      <c r="J101" s="22">
        <v>44317</v>
      </c>
      <c r="K101" s="22">
        <v>44530</v>
      </c>
      <c r="L101" s="50" t="s">
        <v>1044</v>
      </c>
      <c r="M101" s="50" t="s">
        <v>1038</v>
      </c>
      <c r="N101" s="50" t="s">
        <v>79</v>
      </c>
      <c r="O101" s="50" t="s">
        <v>1023</v>
      </c>
      <c r="P101" s="50" t="s">
        <v>2</v>
      </c>
      <c r="Q101" s="50" t="s">
        <v>68</v>
      </c>
      <c r="R101" s="28">
        <v>4921</v>
      </c>
      <c r="S101" s="28">
        <v>0</v>
      </c>
      <c r="T101" s="28">
        <v>0</v>
      </c>
      <c r="U101" s="28">
        <v>0</v>
      </c>
      <c r="V101" s="28">
        <v>4921</v>
      </c>
      <c r="W101" s="28">
        <v>0</v>
      </c>
      <c r="X101" s="29" t="s">
        <v>1045</v>
      </c>
      <c r="Y101" s="28"/>
      <c r="Z101" s="28"/>
      <c r="AA101" s="28"/>
      <c r="AB101" s="28"/>
      <c r="AC101" s="28"/>
      <c r="AD101" s="28"/>
      <c r="AE101" s="28">
        <f t="shared" si="12"/>
        <v>0</v>
      </c>
      <c r="AF101" s="22">
        <v>44300</v>
      </c>
      <c r="AG101" s="25"/>
      <c r="AH101" s="51"/>
      <c r="AI101" s="51"/>
      <c r="AJ101" s="18">
        <f t="shared" si="13"/>
        <v>0</v>
      </c>
      <c r="AK101" s="18" t="str">
        <f t="shared" si="14"/>
        <v/>
      </c>
      <c r="AL101" s="18" t="str">
        <f t="shared" si="15"/>
        <v/>
      </c>
      <c r="AM101" s="18" t="str">
        <f t="shared" si="16"/>
        <v/>
      </c>
      <c r="AN101" s="18">
        <f t="shared" si="17"/>
        <v>0</v>
      </c>
      <c r="AO101" s="50" t="s">
        <v>97</v>
      </c>
      <c r="AP101" s="50"/>
      <c r="AQ101" s="50"/>
      <c r="AR101" s="50"/>
      <c r="AS101" s="50" t="s">
        <v>1046</v>
      </c>
      <c r="AT101" s="50"/>
      <c r="AU101" s="50"/>
      <c r="AV101" s="50"/>
      <c r="AW101" s="50" t="s">
        <v>97</v>
      </c>
      <c r="AX101" s="50"/>
      <c r="AY101" s="50"/>
      <c r="AZ101" s="50"/>
      <c r="BA101" s="50" t="s">
        <v>1032</v>
      </c>
      <c r="BB101" s="50"/>
      <c r="BC101" s="50"/>
      <c r="BD101" s="50"/>
    </row>
    <row r="102" spans="1:56" s="52" customFormat="1" ht="75" customHeight="1" x14ac:dyDescent="0.25">
      <c r="A102" s="20">
        <v>6</v>
      </c>
      <c r="B102" s="50" t="s">
        <v>1016</v>
      </c>
      <c r="C102" s="50" t="s">
        <v>1036</v>
      </c>
      <c r="D102" s="50" t="s">
        <v>58</v>
      </c>
      <c r="E102" s="50" t="s">
        <v>610</v>
      </c>
      <c r="F102" s="50" t="s">
        <v>1047</v>
      </c>
      <c r="G102" s="50" t="s">
        <v>494</v>
      </c>
      <c r="H102" s="50" t="s">
        <v>92</v>
      </c>
      <c r="I102" s="50" t="s">
        <v>1048</v>
      </c>
      <c r="J102" s="22">
        <v>44228</v>
      </c>
      <c r="K102" s="22">
        <v>44561</v>
      </c>
      <c r="L102" s="50" t="s">
        <v>1021</v>
      </c>
      <c r="M102" s="50" t="s">
        <v>1049</v>
      </c>
      <c r="N102" s="50" t="s">
        <v>65</v>
      </c>
      <c r="O102" s="50" t="s">
        <v>1050</v>
      </c>
      <c r="P102" s="50" t="s">
        <v>2</v>
      </c>
      <c r="Q102" s="50" t="s">
        <v>68</v>
      </c>
      <c r="R102" s="30">
        <v>1</v>
      </c>
      <c r="S102" s="30">
        <v>1</v>
      </c>
      <c r="T102" s="30">
        <v>1</v>
      </c>
      <c r="U102" s="30">
        <v>1</v>
      </c>
      <c r="V102" s="30">
        <v>1</v>
      </c>
      <c r="W102" s="30">
        <v>1</v>
      </c>
      <c r="X102" s="31" t="s">
        <v>1051</v>
      </c>
      <c r="Y102" s="30"/>
      <c r="Z102" s="30"/>
      <c r="AA102" s="30"/>
      <c r="AB102" s="30"/>
      <c r="AC102" s="30"/>
      <c r="AD102" s="30"/>
      <c r="AE102" s="30">
        <f t="shared" si="12"/>
        <v>1</v>
      </c>
      <c r="AF102" s="22">
        <v>44300</v>
      </c>
      <c r="AG102" s="25"/>
      <c r="AH102" s="51"/>
      <c r="AI102" s="51"/>
      <c r="AJ102" s="18">
        <f t="shared" si="13"/>
        <v>1</v>
      </c>
      <c r="AK102" s="18">
        <f t="shared" si="14"/>
        <v>1</v>
      </c>
      <c r="AL102" s="18">
        <f t="shared" si="15"/>
        <v>0</v>
      </c>
      <c r="AM102" s="18">
        <f t="shared" si="16"/>
        <v>0</v>
      </c>
      <c r="AN102" s="18">
        <f t="shared" si="17"/>
        <v>0</v>
      </c>
      <c r="AO102" s="50" t="s">
        <v>70</v>
      </c>
      <c r="AP102" s="50"/>
      <c r="AQ102" s="50"/>
      <c r="AR102" s="50"/>
      <c r="AS102" s="50" t="s">
        <v>1052</v>
      </c>
      <c r="AT102" s="50"/>
      <c r="AU102" s="50"/>
      <c r="AV102" s="50"/>
      <c r="AW102" s="50" t="s">
        <v>70</v>
      </c>
      <c r="AX102" s="50"/>
      <c r="AY102" s="50"/>
      <c r="AZ102" s="50"/>
      <c r="BA102" s="50" t="s">
        <v>1051</v>
      </c>
      <c r="BB102" s="50"/>
      <c r="BC102" s="50"/>
      <c r="BD102" s="50"/>
    </row>
    <row r="103" spans="1:56" s="52" customFormat="1" ht="75" customHeight="1" x14ac:dyDescent="0.25">
      <c r="A103" s="20">
        <v>7</v>
      </c>
      <c r="B103" s="50" t="s">
        <v>1016</v>
      </c>
      <c r="C103" s="50" t="s">
        <v>1053</v>
      </c>
      <c r="D103" s="50" t="s">
        <v>58</v>
      </c>
      <c r="E103" s="50" t="s">
        <v>610</v>
      </c>
      <c r="F103" s="50" t="s">
        <v>1042</v>
      </c>
      <c r="G103" s="50" t="s">
        <v>494</v>
      </c>
      <c r="H103" s="50" t="s">
        <v>92</v>
      </c>
      <c r="I103" s="50" t="s">
        <v>1054</v>
      </c>
      <c r="J103" s="22">
        <v>44228</v>
      </c>
      <c r="K103" s="22">
        <v>44561</v>
      </c>
      <c r="L103" s="50" t="s">
        <v>1055</v>
      </c>
      <c r="M103" s="50" t="s">
        <v>1056</v>
      </c>
      <c r="N103" s="50" t="s">
        <v>65</v>
      </c>
      <c r="O103" s="50" t="s">
        <v>1057</v>
      </c>
      <c r="P103" s="50" t="s">
        <v>2</v>
      </c>
      <c r="Q103" s="50" t="s">
        <v>68</v>
      </c>
      <c r="R103" s="30">
        <v>1</v>
      </c>
      <c r="S103" s="30">
        <v>0</v>
      </c>
      <c r="T103" s="30">
        <v>0.33</v>
      </c>
      <c r="U103" s="30">
        <v>0.33</v>
      </c>
      <c r="V103" s="30">
        <v>0.34</v>
      </c>
      <c r="W103" s="30">
        <v>0</v>
      </c>
      <c r="X103" s="31" t="s">
        <v>382</v>
      </c>
      <c r="Y103" s="30"/>
      <c r="Z103" s="30"/>
      <c r="AA103" s="30"/>
      <c r="AB103" s="30"/>
      <c r="AC103" s="30"/>
      <c r="AD103" s="30"/>
      <c r="AE103" s="30">
        <f t="shared" si="12"/>
        <v>0</v>
      </c>
      <c r="AF103" s="22">
        <v>44300</v>
      </c>
      <c r="AG103" s="25"/>
      <c r="AH103" s="51"/>
      <c r="AI103" s="51"/>
      <c r="AJ103" s="18">
        <f t="shared" si="13"/>
        <v>0</v>
      </c>
      <c r="AK103" s="18" t="str">
        <f t="shared" si="14"/>
        <v/>
      </c>
      <c r="AL103" s="18">
        <f t="shared" si="15"/>
        <v>0</v>
      </c>
      <c r="AM103" s="18">
        <f t="shared" si="16"/>
        <v>0</v>
      </c>
      <c r="AN103" s="18">
        <f t="shared" si="17"/>
        <v>0</v>
      </c>
      <c r="AO103" s="50" t="s">
        <v>97</v>
      </c>
      <c r="AP103" s="50"/>
      <c r="AQ103" s="50"/>
      <c r="AR103" s="50"/>
      <c r="AS103" s="50" t="s">
        <v>1058</v>
      </c>
      <c r="AT103" s="50"/>
      <c r="AU103" s="50"/>
      <c r="AV103" s="50"/>
      <c r="AW103" s="50" t="s">
        <v>97</v>
      </c>
      <c r="AX103" s="50"/>
      <c r="AY103" s="50"/>
      <c r="AZ103" s="50"/>
      <c r="BA103" s="50" t="s">
        <v>1032</v>
      </c>
      <c r="BB103" s="50"/>
      <c r="BC103" s="50"/>
      <c r="BD103" s="50"/>
    </row>
    <row r="104" spans="1:56" s="52" customFormat="1" ht="75" customHeight="1" x14ac:dyDescent="0.25">
      <c r="A104" s="20">
        <v>8</v>
      </c>
      <c r="B104" s="50" t="s">
        <v>1016</v>
      </c>
      <c r="C104" s="50" t="s">
        <v>1059</v>
      </c>
      <c r="D104" s="50" t="s">
        <v>58</v>
      </c>
      <c r="E104" s="50" t="s">
        <v>610</v>
      </c>
      <c r="F104" s="50" t="s">
        <v>1060</v>
      </c>
      <c r="G104" s="50" t="s">
        <v>494</v>
      </c>
      <c r="H104" s="50" t="s">
        <v>92</v>
      </c>
      <c r="I104" s="50" t="s">
        <v>1061</v>
      </c>
      <c r="J104" s="22">
        <v>44228</v>
      </c>
      <c r="K104" s="22">
        <v>44561</v>
      </c>
      <c r="L104" s="50" t="s">
        <v>1062</v>
      </c>
      <c r="M104" s="50" t="s">
        <v>1063</v>
      </c>
      <c r="N104" s="50" t="s">
        <v>65</v>
      </c>
      <c r="O104" s="50" t="s">
        <v>1064</v>
      </c>
      <c r="P104" s="50" t="s">
        <v>67</v>
      </c>
      <c r="Q104" s="50" t="s">
        <v>68</v>
      </c>
      <c r="R104" s="30">
        <v>1</v>
      </c>
      <c r="S104" s="30">
        <v>1</v>
      </c>
      <c r="T104" s="30">
        <v>1</v>
      </c>
      <c r="U104" s="30">
        <v>1</v>
      </c>
      <c r="V104" s="30">
        <v>1</v>
      </c>
      <c r="W104" s="30">
        <v>0.95</v>
      </c>
      <c r="X104" s="31" t="s">
        <v>1065</v>
      </c>
      <c r="Y104" s="30"/>
      <c r="Z104" s="30"/>
      <c r="AA104" s="30"/>
      <c r="AB104" s="30"/>
      <c r="AC104" s="30"/>
      <c r="AD104" s="30"/>
      <c r="AE104" s="30">
        <f t="shared" si="12"/>
        <v>0.95</v>
      </c>
      <c r="AF104" s="22">
        <v>44300</v>
      </c>
      <c r="AG104" s="25"/>
      <c r="AH104" s="51"/>
      <c r="AI104" s="51"/>
      <c r="AJ104" s="18">
        <f t="shared" si="13"/>
        <v>0.95</v>
      </c>
      <c r="AK104" s="18">
        <f t="shared" si="14"/>
        <v>0.95</v>
      </c>
      <c r="AL104" s="18">
        <f t="shared" si="15"/>
        <v>0</v>
      </c>
      <c r="AM104" s="18">
        <f t="shared" si="16"/>
        <v>0</v>
      </c>
      <c r="AN104" s="18">
        <f t="shared" si="17"/>
        <v>0</v>
      </c>
      <c r="AO104" s="50" t="s">
        <v>70</v>
      </c>
      <c r="AP104" s="50"/>
      <c r="AQ104" s="50"/>
      <c r="AR104" s="50"/>
      <c r="AS104" s="50" t="s">
        <v>1066</v>
      </c>
      <c r="AT104" s="50"/>
      <c r="AU104" s="50"/>
      <c r="AV104" s="50"/>
      <c r="AW104" s="50" t="s">
        <v>70</v>
      </c>
      <c r="AX104" s="50"/>
      <c r="AY104" s="50"/>
      <c r="AZ104" s="50"/>
      <c r="BA104" s="50" t="s">
        <v>1067</v>
      </c>
      <c r="BB104" s="50"/>
      <c r="BC104" s="50"/>
      <c r="BD104" s="50"/>
    </row>
    <row r="105" spans="1:56" s="52" customFormat="1" ht="75" customHeight="1" x14ac:dyDescent="0.25">
      <c r="A105" s="20">
        <v>9</v>
      </c>
      <c r="B105" s="50" t="s">
        <v>1016</v>
      </c>
      <c r="C105" s="50" t="s">
        <v>1059</v>
      </c>
      <c r="D105" s="50" t="s">
        <v>58</v>
      </c>
      <c r="E105" s="50" t="s">
        <v>610</v>
      </c>
      <c r="F105" s="50" t="s">
        <v>1060</v>
      </c>
      <c r="G105" s="50" t="s">
        <v>494</v>
      </c>
      <c r="H105" s="50" t="s">
        <v>92</v>
      </c>
      <c r="I105" s="50" t="s">
        <v>1068</v>
      </c>
      <c r="J105" s="22">
        <v>44228</v>
      </c>
      <c r="K105" s="22">
        <v>44561</v>
      </c>
      <c r="L105" s="50" t="s">
        <v>1062</v>
      </c>
      <c r="M105" s="50" t="s">
        <v>1063</v>
      </c>
      <c r="N105" s="50" t="s">
        <v>65</v>
      </c>
      <c r="O105" s="50" t="s">
        <v>1064</v>
      </c>
      <c r="P105" s="50" t="s">
        <v>67</v>
      </c>
      <c r="Q105" s="50" t="s">
        <v>68</v>
      </c>
      <c r="R105" s="30">
        <f>SUM(S105:V105)</f>
        <v>3.4</v>
      </c>
      <c r="S105" s="30">
        <v>0.85</v>
      </c>
      <c r="T105" s="30">
        <v>0.85</v>
      </c>
      <c r="U105" s="30">
        <v>0.85</v>
      </c>
      <c r="V105" s="30">
        <v>0.85</v>
      </c>
      <c r="W105" s="30">
        <v>0.51</v>
      </c>
      <c r="X105" s="31" t="s">
        <v>1069</v>
      </c>
      <c r="Y105" s="30"/>
      <c r="Z105" s="30"/>
      <c r="AA105" s="30"/>
      <c r="AB105" s="30"/>
      <c r="AC105" s="30"/>
      <c r="AD105" s="30"/>
      <c r="AE105" s="30">
        <f t="shared" si="12"/>
        <v>0.51</v>
      </c>
      <c r="AF105" s="22">
        <v>44300</v>
      </c>
      <c r="AG105" s="25"/>
      <c r="AH105" s="51"/>
      <c r="AI105" s="51"/>
      <c r="AJ105" s="18">
        <f t="shared" si="13"/>
        <v>0.15</v>
      </c>
      <c r="AK105" s="18">
        <f t="shared" si="14"/>
        <v>0.6</v>
      </c>
      <c r="AL105" s="18">
        <f t="shared" si="15"/>
        <v>0</v>
      </c>
      <c r="AM105" s="18">
        <f t="shared" si="16"/>
        <v>0</v>
      </c>
      <c r="AN105" s="18">
        <f t="shared" si="17"/>
        <v>0</v>
      </c>
      <c r="AO105" s="50" t="s">
        <v>70</v>
      </c>
      <c r="AP105" s="50"/>
      <c r="AQ105" s="50"/>
      <c r="AR105" s="50"/>
      <c r="AS105" s="50" t="s">
        <v>1070</v>
      </c>
      <c r="AT105" s="50"/>
      <c r="AU105" s="50"/>
      <c r="AV105" s="50"/>
      <c r="AW105" s="50" t="s">
        <v>541</v>
      </c>
      <c r="AX105" s="50"/>
      <c r="AY105" s="50"/>
      <c r="AZ105" s="50"/>
      <c r="BA105" s="50" t="s">
        <v>1071</v>
      </c>
      <c r="BB105" s="50"/>
      <c r="BC105" s="50"/>
      <c r="BD105" s="50"/>
    </row>
    <row r="106" spans="1:56" s="52" customFormat="1" ht="75" customHeight="1" x14ac:dyDescent="0.25">
      <c r="A106" s="20">
        <v>10</v>
      </c>
      <c r="B106" s="50" t="s">
        <v>1016</v>
      </c>
      <c r="C106" s="50" t="s">
        <v>1059</v>
      </c>
      <c r="D106" s="50" t="s">
        <v>58</v>
      </c>
      <c r="E106" s="50" t="s">
        <v>610</v>
      </c>
      <c r="F106" s="50" t="s">
        <v>1060</v>
      </c>
      <c r="G106" s="50" t="s">
        <v>494</v>
      </c>
      <c r="H106" s="50" t="s">
        <v>92</v>
      </c>
      <c r="I106" s="50" t="s">
        <v>1072</v>
      </c>
      <c r="J106" s="22">
        <v>44228</v>
      </c>
      <c r="K106" s="22">
        <v>44561</v>
      </c>
      <c r="L106" s="50" t="s">
        <v>1062</v>
      </c>
      <c r="M106" s="50" t="s">
        <v>1063</v>
      </c>
      <c r="N106" s="50" t="s">
        <v>79</v>
      </c>
      <c r="O106" s="50" t="s">
        <v>1073</v>
      </c>
      <c r="P106" s="50" t="s">
        <v>67</v>
      </c>
      <c r="Q106" s="50" t="s">
        <v>68</v>
      </c>
      <c r="R106" s="32">
        <v>12</v>
      </c>
      <c r="S106" s="32">
        <v>3</v>
      </c>
      <c r="T106" s="32">
        <v>3</v>
      </c>
      <c r="U106" s="32">
        <v>3</v>
      </c>
      <c r="V106" s="32">
        <v>3</v>
      </c>
      <c r="W106" s="32">
        <v>3</v>
      </c>
      <c r="X106" s="33" t="s">
        <v>1074</v>
      </c>
      <c r="Y106" s="32"/>
      <c r="Z106" s="32"/>
      <c r="AA106" s="32"/>
      <c r="AB106" s="32"/>
      <c r="AC106" s="32"/>
      <c r="AD106" s="32"/>
      <c r="AE106" s="32">
        <f t="shared" si="12"/>
        <v>3</v>
      </c>
      <c r="AF106" s="22">
        <v>44300</v>
      </c>
      <c r="AG106" s="25"/>
      <c r="AH106" s="51"/>
      <c r="AI106" s="51"/>
      <c r="AJ106" s="18">
        <f t="shared" si="13"/>
        <v>0.25</v>
      </c>
      <c r="AK106" s="18">
        <f t="shared" si="14"/>
        <v>1</v>
      </c>
      <c r="AL106" s="18">
        <f t="shared" si="15"/>
        <v>0</v>
      </c>
      <c r="AM106" s="18">
        <f t="shared" si="16"/>
        <v>0</v>
      </c>
      <c r="AN106" s="18">
        <f t="shared" si="17"/>
        <v>0</v>
      </c>
      <c r="AO106" s="50" t="s">
        <v>70</v>
      </c>
      <c r="AP106" s="50"/>
      <c r="AQ106" s="50"/>
      <c r="AR106" s="50"/>
      <c r="AS106" s="50" t="s">
        <v>1075</v>
      </c>
      <c r="AT106" s="50"/>
      <c r="AU106" s="50"/>
      <c r="AV106" s="50"/>
      <c r="AW106" s="50" t="s">
        <v>70</v>
      </c>
      <c r="AX106" s="50"/>
      <c r="AY106" s="50"/>
      <c r="AZ106" s="50"/>
      <c r="BA106" s="50" t="s">
        <v>1076</v>
      </c>
      <c r="BB106" s="50"/>
      <c r="BC106" s="50"/>
      <c r="BD106" s="50"/>
    </row>
    <row r="107" spans="1:56" s="52" customFormat="1" ht="75" customHeight="1" x14ac:dyDescent="0.25">
      <c r="A107" s="20">
        <v>11</v>
      </c>
      <c r="B107" s="50" t="s">
        <v>1016</v>
      </c>
      <c r="C107" s="50" t="s">
        <v>1077</v>
      </c>
      <c r="D107" s="50" t="s">
        <v>58</v>
      </c>
      <c r="E107" s="50" t="s">
        <v>610</v>
      </c>
      <c r="F107" s="50" t="s">
        <v>1042</v>
      </c>
      <c r="G107" s="50" t="s">
        <v>494</v>
      </c>
      <c r="H107" s="50" t="s">
        <v>92</v>
      </c>
      <c r="I107" s="50" t="s">
        <v>1078</v>
      </c>
      <c r="J107" s="22">
        <v>44256</v>
      </c>
      <c r="K107" s="22">
        <v>44561</v>
      </c>
      <c r="L107" s="50" t="s">
        <v>1079</v>
      </c>
      <c r="M107" s="50" t="s">
        <v>1080</v>
      </c>
      <c r="N107" s="50" t="s">
        <v>65</v>
      </c>
      <c r="O107" s="50" t="s">
        <v>1081</v>
      </c>
      <c r="P107" s="50" t="s">
        <v>67</v>
      </c>
      <c r="Q107" s="50" t="s">
        <v>68</v>
      </c>
      <c r="R107" s="34">
        <v>1</v>
      </c>
      <c r="S107" s="34">
        <v>0.1</v>
      </c>
      <c r="T107" s="34">
        <v>0.3</v>
      </c>
      <c r="U107" s="34">
        <v>0.3</v>
      </c>
      <c r="V107" s="34">
        <v>0.3</v>
      </c>
      <c r="W107" s="34">
        <v>0.1</v>
      </c>
      <c r="X107" s="35" t="s">
        <v>1082</v>
      </c>
      <c r="Y107" s="34"/>
      <c r="Z107" s="34"/>
      <c r="AA107" s="34"/>
      <c r="AB107" s="34"/>
      <c r="AC107" s="34"/>
      <c r="AD107" s="34"/>
      <c r="AE107" s="34">
        <f t="shared" si="12"/>
        <v>0.1</v>
      </c>
      <c r="AF107" s="22">
        <v>44300</v>
      </c>
      <c r="AG107" s="25"/>
      <c r="AH107" s="51"/>
      <c r="AI107" s="51"/>
      <c r="AJ107" s="18">
        <f t="shared" si="13"/>
        <v>0.1</v>
      </c>
      <c r="AK107" s="18">
        <f t="shared" si="14"/>
        <v>1</v>
      </c>
      <c r="AL107" s="18">
        <f t="shared" si="15"/>
        <v>0</v>
      </c>
      <c r="AM107" s="18">
        <f t="shared" si="16"/>
        <v>0</v>
      </c>
      <c r="AN107" s="18">
        <f t="shared" si="17"/>
        <v>0</v>
      </c>
      <c r="AO107" s="50" t="s">
        <v>70</v>
      </c>
      <c r="AP107" s="50"/>
      <c r="AQ107" s="50"/>
      <c r="AR107" s="50"/>
      <c r="AS107" s="50" t="s">
        <v>1083</v>
      </c>
      <c r="AT107" s="50"/>
      <c r="AU107" s="50"/>
      <c r="AV107" s="50"/>
      <c r="AW107" s="50" t="s">
        <v>541</v>
      </c>
      <c r="AX107" s="50"/>
      <c r="AY107" s="50"/>
      <c r="AZ107" s="50"/>
      <c r="BA107" s="50" t="s">
        <v>1084</v>
      </c>
      <c r="BB107" s="50"/>
      <c r="BC107" s="50"/>
      <c r="BD107" s="50"/>
    </row>
    <row r="108" spans="1:56" s="52" customFormat="1" ht="75" customHeight="1" x14ac:dyDescent="0.25">
      <c r="A108" s="20">
        <v>12</v>
      </c>
      <c r="B108" s="50" t="s">
        <v>1016</v>
      </c>
      <c r="C108" s="50" t="s">
        <v>1085</v>
      </c>
      <c r="D108" s="50" t="s">
        <v>58</v>
      </c>
      <c r="E108" s="50" t="s">
        <v>610</v>
      </c>
      <c r="F108" s="50" t="s">
        <v>1042</v>
      </c>
      <c r="G108" s="50" t="s">
        <v>494</v>
      </c>
      <c r="H108" s="50" t="s">
        <v>92</v>
      </c>
      <c r="I108" s="50" t="s">
        <v>1086</v>
      </c>
      <c r="J108" s="22">
        <v>44197</v>
      </c>
      <c r="K108" s="22">
        <v>44561</v>
      </c>
      <c r="L108" s="50" t="s">
        <v>1087</v>
      </c>
      <c r="M108" s="50" t="s">
        <v>1088</v>
      </c>
      <c r="N108" s="50" t="s">
        <v>79</v>
      </c>
      <c r="O108" s="50" t="s">
        <v>1089</v>
      </c>
      <c r="P108" s="50" t="s">
        <v>67</v>
      </c>
      <c r="Q108" s="50" t="s">
        <v>68</v>
      </c>
      <c r="R108" s="28">
        <v>448209</v>
      </c>
      <c r="S108" s="28">
        <v>90000</v>
      </c>
      <c r="T108" s="28">
        <v>119403</v>
      </c>
      <c r="U108" s="28">
        <v>119403</v>
      </c>
      <c r="V108" s="28">
        <v>119403</v>
      </c>
      <c r="W108" s="28">
        <v>77533</v>
      </c>
      <c r="X108" s="29" t="s">
        <v>1090</v>
      </c>
      <c r="Y108" s="28"/>
      <c r="Z108" s="28"/>
      <c r="AA108" s="28"/>
      <c r="AB108" s="28"/>
      <c r="AC108" s="28"/>
      <c r="AD108" s="28"/>
      <c r="AE108" s="28">
        <f t="shared" si="12"/>
        <v>77533</v>
      </c>
      <c r="AF108" s="22">
        <v>44300</v>
      </c>
      <c r="AG108" s="51"/>
      <c r="AH108" s="51"/>
      <c r="AI108" s="51"/>
      <c r="AJ108" s="18">
        <f t="shared" si="13"/>
        <v>0.1729840320029272</v>
      </c>
      <c r="AK108" s="18">
        <f t="shared" si="14"/>
        <v>0.86147777777777779</v>
      </c>
      <c r="AL108" s="18">
        <f t="shared" si="15"/>
        <v>0</v>
      </c>
      <c r="AM108" s="18">
        <f t="shared" si="16"/>
        <v>0</v>
      </c>
      <c r="AN108" s="18">
        <f t="shared" si="17"/>
        <v>0</v>
      </c>
      <c r="AO108" s="50" t="s">
        <v>70</v>
      </c>
      <c r="AP108" s="50"/>
      <c r="AQ108" s="50"/>
      <c r="AR108" s="50"/>
      <c r="AS108" s="50" t="s">
        <v>1091</v>
      </c>
      <c r="AT108" s="50"/>
      <c r="AU108" s="50"/>
      <c r="AV108" s="50"/>
      <c r="AW108" s="50" t="s">
        <v>70</v>
      </c>
      <c r="AX108" s="50"/>
      <c r="AY108" s="50"/>
      <c r="AZ108" s="50"/>
      <c r="BA108" s="50" t="s">
        <v>1092</v>
      </c>
      <c r="BB108" s="50"/>
      <c r="BC108" s="50"/>
      <c r="BD108" s="50"/>
    </row>
    <row r="109" spans="1:56" s="52" customFormat="1" ht="75" customHeight="1" x14ac:dyDescent="0.25">
      <c r="A109" s="20">
        <v>13</v>
      </c>
      <c r="B109" s="50" t="s">
        <v>1016</v>
      </c>
      <c r="C109" s="50" t="s">
        <v>1093</v>
      </c>
      <c r="D109" s="50" t="s">
        <v>58</v>
      </c>
      <c r="E109" s="50" t="s">
        <v>610</v>
      </c>
      <c r="F109" s="50" t="s">
        <v>1042</v>
      </c>
      <c r="G109" s="50" t="s">
        <v>494</v>
      </c>
      <c r="H109" s="50" t="s">
        <v>92</v>
      </c>
      <c r="I109" s="50" t="s">
        <v>1094</v>
      </c>
      <c r="J109" s="22">
        <v>44197</v>
      </c>
      <c r="K109" s="22">
        <v>44561</v>
      </c>
      <c r="L109" s="50" t="s">
        <v>1095</v>
      </c>
      <c r="M109" s="50" t="s">
        <v>1096</v>
      </c>
      <c r="N109" s="50" t="s">
        <v>79</v>
      </c>
      <c r="O109" s="50" t="s">
        <v>1097</v>
      </c>
      <c r="P109" s="50" t="s">
        <v>67</v>
      </c>
      <c r="Q109" s="50" t="s">
        <v>68</v>
      </c>
      <c r="R109" s="32">
        <v>12</v>
      </c>
      <c r="S109" s="32">
        <v>3</v>
      </c>
      <c r="T109" s="32">
        <v>3</v>
      </c>
      <c r="U109" s="32">
        <v>3</v>
      </c>
      <c r="V109" s="32">
        <v>3</v>
      </c>
      <c r="W109" s="32">
        <v>2</v>
      </c>
      <c r="X109" s="33" t="s">
        <v>1098</v>
      </c>
      <c r="Y109" s="32"/>
      <c r="Z109" s="32"/>
      <c r="AA109" s="32"/>
      <c r="AB109" s="32"/>
      <c r="AC109" s="32"/>
      <c r="AD109" s="32"/>
      <c r="AE109" s="32">
        <f t="shared" si="12"/>
        <v>2</v>
      </c>
      <c r="AF109" s="22">
        <v>44300</v>
      </c>
      <c r="AG109" s="25"/>
      <c r="AH109" s="51"/>
      <c r="AI109" s="51"/>
      <c r="AJ109" s="18">
        <f t="shared" si="13"/>
        <v>0.16666666666666666</v>
      </c>
      <c r="AK109" s="18">
        <f t="shared" si="14"/>
        <v>0.66666666666666663</v>
      </c>
      <c r="AL109" s="18">
        <f t="shared" si="15"/>
        <v>0</v>
      </c>
      <c r="AM109" s="18">
        <f t="shared" si="16"/>
        <v>0</v>
      </c>
      <c r="AN109" s="18">
        <f t="shared" si="17"/>
        <v>0</v>
      </c>
      <c r="AO109" s="50" t="s">
        <v>70</v>
      </c>
      <c r="AP109" s="50"/>
      <c r="AQ109" s="50"/>
      <c r="AR109" s="50"/>
      <c r="AS109" s="50" t="s">
        <v>1099</v>
      </c>
      <c r="AT109" s="50"/>
      <c r="AU109" s="50"/>
      <c r="AV109" s="50"/>
      <c r="AW109" s="50" t="s">
        <v>70</v>
      </c>
      <c r="AX109" s="50"/>
      <c r="AY109" s="50"/>
      <c r="AZ109" s="50"/>
      <c r="BA109" s="50" t="s">
        <v>1100</v>
      </c>
      <c r="BB109" s="50"/>
      <c r="BC109" s="50"/>
      <c r="BD109" s="50"/>
    </row>
    <row r="110" spans="1:56" s="52" customFormat="1" ht="75" customHeight="1" x14ac:dyDescent="0.25">
      <c r="A110" s="20">
        <v>14</v>
      </c>
      <c r="B110" s="50" t="s">
        <v>1016</v>
      </c>
      <c r="C110" s="50" t="s">
        <v>1101</v>
      </c>
      <c r="D110" s="50" t="s">
        <v>58</v>
      </c>
      <c r="E110" s="50" t="s">
        <v>610</v>
      </c>
      <c r="F110" s="50" t="s">
        <v>1042</v>
      </c>
      <c r="G110" s="50" t="s">
        <v>494</v>
      </c>
      <c r="H110" s="50" t="s">
        <v>92</v>
      </c>
      <c r="I110" s="50" t="s">
        <v>1102</v>
      </c>
      <c r="J110" s="22">
        <v>44228</v>
      </c>
      <c r="K110" s="22">
        <v>44561</v>
      </c>
      <c r="L110" s="50" t="s">
        <v>1103</v>
      </c>
      <c r="M110" s="50" t="s">
        <v>1104</v>
      </c>
      <c r="N110" s="50" t="s">
        <v>79</v>
      </c>
      <c r="O110" s="50" t="s">
        <v>1105</v>
      </c>
      <c r="P110" s="50" t="s">
        <v>67</v>
      </c>
      <c r="Q110" s="50" t="s">
        <v>68</v>
      </c>
      <c r="R110" s="28">
        <v>7</v>
      </c>
      <c r="S110" s="28">
        <v>2</v>
      </c>
      <c r="T110" s="28">
        <v>2</v>
      </c>
      <c r="U110" s="28">
        <v>2</v>
      </c>
      <c r="V110" s="28">
        <v>1</v>
      </c>
      <c r="W110" s="28">
        <v>4</v>
      </c>
      <c r="X110" s="29" t="s">
        <v>1106</v>
      </c>
      <c r="Y110" s="28"/>
      <c r="Z110" s="28"/>
      <c r="AA110" s="28"/>
      <c r="AB110" s="28"/>
      <c r="AC110" s="28"/>
      <c r="AD110" s="28"/>
      <c r="AE110" s="28">
        <f t="shared" si="12"/>
        <v>4</v>
      </c>
      <c r="AF110" s="22">
        <v>44300</v>
      </c>
      <c r="AG110" s="25"/>
      <c r="AH110" s="51"/>
      <c r="AI110" s="51"/>
      <c r="AJ110" s="18">
        <f t="shared" si="13"/>
        <v>0.5714285714285714</v>
      </c>
      <c r="AK110" s="18">
        <f t="shared" si="14"/>
        <v>1</v>
      </c>
      <c r="AL110" s="18">
        <f t="shared" si="15"/>
        <v>0</v>
      </c>
      <c r="AM110" s="18">
        <f t="shared" si="16"/>
        <v>0</v>
      </c>
      <c r="AN110" s="18">
        <f t="shared" si="17"/>
        <v>0</v>
      </c>
      <c r="AO110" s="50" t="s">
        <v>70</v>
      </c>
      <c r="AP110" s="50"/>
      <c r="AQ110" s="50"/>
      <c r="AR110" s="50"/>
      <c r="AS110" s="50" t="s">
        <v>1107</v>
      </c>
      <c r="AT110" s="50"/>
      <c r="AU110" s="50"/>
      <c r="AV110" s="50"/>
      <c r="AW110" s="50" t="s">
        <v>70</v>
      </c>
      <c r="AX110" s="50"/>
      <c r="AY110" s="50"/>
      <c r="AZ110" s="50"/>
      <c r="BA110" s="50" t="s">
        <v>1108</v>
      </c>
      <c r="BB110" s="50"/>
      <c r="BC110" s="50"/>
      <c r="BD110" s="50"/>
    </row>
    <row r="111" spans="1:56" s="52" customFormat="1" ht="75" customHeight="1" x14ac:dyDescent="0.25">
      <c r="A111" s="20">
        <v>15</v>
      </c>
      <c r="B111" s="50" t="s">
        <v>1016</v>
      </c>
      <c r="C111" s="50" t="s">
        <v>1109</v>
      </c>
      <c r="D111" s="50" t="s">
        <v>58</v>
      </c>
      <c r="E111" s="50" t="s">
        <v>610</v>
      </c>
      <c r="F111" s="50" t="s">
        <v>1110</v>
      </c>
      <c r="G111" s="50" t="s">
        <v>494</v>
      </c>
      <c r="H111" s="50" t="s">
        <v>92</v>
      </c>
      <c r="I111" s="50" t="s">
        <v>1111</v>
      </c>
      <c r="J111" s="22">
        <v>44256</v>
      </c>
      <c r="K111" s="22">
        <v>44561</v>
      </c>
      <c r="L111" s="50" t="s">
        <v>641</v>
      </c>
      <c r="M111" s="50" t="s">
        <v>1112</v>
      </c>
      <c r="N111" s="50" t="s">
        <v>79</v>
      </c>
      <c r="O111" s="50" t="s">
        <v>1113</v>
      </c>
      <c r="P111" s="50" t="s">
        <v>67</v>
      </c>
      <c r="Q111" s="50" t="s">
        <v>68</v>
      </c>
      <c r="R111" s="36">
        <v>3</v>
      </c>
      <c r="S111" s="36">
        <v>0</v>
      </c>
      <c r="T111" s="36">
        <v>0</v>
      </c>
      <c r="U111" s="36">
        <v>2</v>
      </c>
      <c r="V111" s="36">
        <v>1</v>
      </c>
      <c r="W111" s="36">
        <v>0</v>
      </c>
      <c r="X111" s="37" t="s">
        <v>382</v>
      </c>
      <c r="Y111" s="36"/>
      <c r="Z111" s="36"/>
      <c r="AA111" s="36"/>
      <c r="AB111" s="36"/>
      <c r="AC111" s="36"/>
      <c r="AD111" s="36"/>
      <c r="AE111" s="36">
        <f t="shared" si="12"/>
        <v>0</v>
      </c>
      <c r="AF111" s="22">
        <v>44300</v>
      </c>
      <c r="AG111" s="25"/>
      <c r="AH111" s="51"/>
      <c r="AI111" s="51"/>
      <c r="AJ111" s="18">
        <f t="shared" si="13"/>
        <v>0</v>
      </c>
      <c r="AK111" s="18" t="str">
        <f t="shared" si="14"/>
        <v/>
      </c>
      <c r="AL111" s="18" t="str">
        <f t="shared" si="15"/>
        <v/>
      </c>
      <c r="AM111" s="18">
        <f t="shared" si="16"/>
        <v>0</v>
      </c>
      <c r="AN111" s="18">
        <f t="shared" si="17"/>
        <v>0</v>
      </c>
      <c r="AO111" s="50" t="s">
        <v>97</v>
      </c>
      <c r="AP111" s="50"/>
      <c r="AQ111" s="50"/>
      <c r="AR111" s="50"/>
      <c r="AS111" s="50" t="s">
        <v>1045</v>
      </c>
      <c r="AT111" s="50"/>
      <c r="AU111" s="50"/>
      <c r="AV111" s="50"/>
      <c r="AW111" s="50" t="s">
        <v>97</v>
      </c>
      <c r="AX111" s="50"/>
      <c r="AY111" s="50"/>
      <c r="AZ111" s="50"/>
      <c r="BA111" s="50" t="s">
        <v>1032</v>
      </c>
      <c r="BB111" s="50"/>
      <c r="BC111" s="50"/>
      <c r="BD111" s="50"/>
    </row>
    <row r="112" spans="1:56" s="52" customFormat="1" ht="75" customHeight="1" x14ac:dyDescent="0.25">
      <c r="A112" s="20">
        <v>16</v>
      </c>
      <c r="B112" s="50" t="s">
        <v>1016</v>
      </c>
      <c r="C112" s="50" t="s">
        <v>1114</v>
      </c>
      <c r="D112" s="50" t="s">
        <v>58</v>
      </c>
      <c r="E112" s="50" t="s">
        <v>1115</v>
      </c>
      <c r="F112" s="50" t="s">
        <v>842</v>
      </c>
      <c r="G112" s="50" t="s">
        <v>494</v>
      </c>
      <c r="H112" s="50" t="s">
        <v>92</v>
      </c>
      <c r="I112" s="50" t="s">
        <v>1116</v>
      </c>
      <c r="J112" s="22">
        <v>44197</v>
      </c>
      <c r="K112" s="22">
        <v>44377</v>
      </c>
      <c r="L112" s="50" t="s">
        <v>1117</v>
      </c>
      <c r="M112" s="50" t="s">
        <v>1118</v>
      </c>
      <c r="N112" s="50" t="s">
        <v>79</v>
      </c>
      <c r="O112" s="50" t="s">
        <v>1119</v>
      </c>
      <c r="P112" s="50" t="s">
        <v>2</v>
      </c>
      <c r="Q112" s="50" t="s">
        <v>68</v>
      </c>
      <c r="R112" s="36">
        <v>1</v>
      </c>
      <c r="S112" s="36">
        <v>0.5</v>
      </c>
      <c r="T112" s="36">
        <v>0.5</v>
      </c>
      <c r="U112" s="36">
        <v>0</v>
      </c>
      <c r="V112" s="36">
        <v>0</v>
      </c>
      <c r="W112" s="36">
        <v>0.5</v>
      </c>
      <c r="X112" s="37" t="s">
        <v>1120</v>
      </c>
      <c r="Y112" s="36"/>
      <c r="Z112" s="36"/>
      <c r="AA112" s="36"/>
      <c r="AB112" s="36"/>
      <c r="AC112" s="36"/>
      <c r="AD112" s="36"/>
      <c r="AE112" s="36">
        <f t="shared" si="12"/>
        <v>0.5</v>
      </c>
      <c r="AF112" s="22">
        <v>44300</v>
      </c>
      <c r="AG112" s="25"/>
      <c r="AH112" s="51"/>
      <c r="AI112" s="51"/>
      <c r="AJ112" s="18">
        <f t="shared" si="13"/>
        <v>0.5</v>
      </c>
      <c r="AK112" s="18">
        <f t="shared" si="14"/>
        <v>1</v>
      </c>
      <c r="AL112" s="18">
        <f t="shared" si="15"/>
        <v>0</v>
      </c>
      <c r="AM112" s="18" t="str">
        <f t="shared" si="16"/>
        <v/>
      </c>
      <c r="AN112" s="18" t="str">
        <f t="shared" si="17"/>
        <v/>
      </c>
      <c r="AO112" s="50" t="s">
        <v>70</v>
      </c>
      <c r="AP112" s="50"/>
      <c r="AQ112" s="50"/>
      <c r="AR112" s="50"/>
      <c r="AS112" s="50" t="s">
        <v>1121</v>
      </c>
      <c r="AT112" s="50"/>
      <c r="AU112" s="50"/>
      <c r="AV112" s="50"/>
      <c r="AW112" s="50" t="s">
        <v>70</v>
      </c>
      <c r="AX112" s="50"/>
      <c r="AY112" s="50"/>
      <c r="AZ112" s="50"/>
      <c r="BA112" s="50" t="s">
        <v>1122</v>
      </c>
      <c r="BB112" s="50"/>
      <c r="BC112" s="50"/>
      <c r="BD112" s="50"/>
    </row>
    <row r="113" spans="1:56" s="52" customFormat="1" ht="75" customHeight="1" x14ac:dyDescent="0.25">
      <c r="A113" s="20">
        <v>17</v>
      </c>
      <c r="B113" s="50" t="s">
        <v>1016</v>
      </c>
      <c r="C113" s="50" t="s">
        <v>1114</v>
      </c>
      <c r="D113" s="50" t="s">
        <v>58</v>
      </c>
      <c r="E113" s="50" t="s">
        <v>1115</v>
      </c>
      <c r="F113" s="50" t="s">
        <v>842</v>
      </c>
      <c r="G113" s="50" t="s">
        <v>494</v>
      </c>
      <c r="H113" s="50" t="s">
        <v>92</v>
      </c>
      <c r="I113" s="50" t="s">
        <v>1123</v>
      </c>
      <c r="J113" s="22">
        <v>44287</v>
      </c>
      <c r="K113" s="22">
        <v>44469</v>
      </c>
      <c r="L113" s="50" t="s">
        <v>1117</v>
      </c>
      <c r="M113" s="50" t="s">
        <v>1118</v>
      </c>
      <c r="N113" s="50" t="s">
        <v>79</v>
      </c>
      <c r="O113" s="50" t="s">
        <v>1119</v>
      </c>
      <c r="P113" s="50" t="s">
        <v>2</v>
      </c>
      <c r="Q113" s="50" t="s">
        <v>68</v>
      </c>
      <c r="R113" s="36">
        <v>1</v>
      </c>
      <c r="S113" s="36">
        <v>0</v>
      </c>
      <c r="T113" s="36">
        <v>0.5</v>
      </c>
      <c r="U113" s="36">
        <v>0.5</v>
      </c>
      <c r="V113" s="36">
        <v>0</v>
      </c>
      <c r="W113" s="36">
        <v>0</v>
      </c>
      <c r="X113" s="37" t="s">
        <v>1045</v>
      </c>
      <c r="Y113" s="36"/>
      <c r="Z113" s="36"/>
      <c r="AA113" s="36"/>
      <c r="AB113" s="36"/>
      <c r="AC113" s="36"/>
      <c r="AD113" s="36"/>
      <c r="AE113" s="36">
        <f t="shared" si="12"/>
        <v>0</v>
      </c>
      <c r="AF113" s="22">
        <v>44300</v>
      </c>
      <c r="AG113" s="25"/>
      <c r="AH113" s="51"/>
      <c r="AI113" s="51"/>
      <c r="AJ113" s="18">
        <f t="shared" si="13"/>
        <v>0</v>
      </c>
      <c r="AK113" s="18" t="str">
        <f t="shared" si="14"/>
        <v/>
      </c>
      <c r="AL113" s="18">
        <f t="shared" si="15"/>
        <v>0</v>
      </c>
      <c r="AM113" s="18">
        <f t="shared" si="16"/>
        <v>0</v>
      </c>
      <c r="AN113" s="18" t="str">
        <f t="shared" si="17"/>
        <v/>
      </c>
      <c r="AO113" s="50" t="s">
        <v>97</v>
      </c>
      <c r="AP113" s="50"/>
      <c r="AQ113" s="50"/>
      <c r="AR113" s="50"/>
      <c r="AS113" s="50" t="s">
        <v>382</v>
      </c>
      <c r="AT113" s="50"/>
      <c r="AU113" s="50"/>
      <c r="AV113" s="50"/>
      <c r="AW113" s="50" t="s">
        <v>97</v>
      </c>
      <c r="AX113" s="50"/>
      <c r="AY113" s="50"/>
      <c r="AZ113" s="50"/>
      <c r="BA113" s="50" t="s">
        <v>1032</v>
      </c>
      <c r="BB113" s="50"/>
      <c r="BC113" s="50"/>
      <c r="BD113" s="50"/>
    </row>
    <row r="114" spans="1:56" s="52" customFormat="1" ht="75" customHeight="1" x14ac:dyDescent="0.25">
      <c r="A114" s="20">
        <v>18</v>
      </c>
      <c r="B114" s="50" t="s">
        <v>1016</v>
      </c>
      <c r="C114" s="50" t="s">
        <v>1124</v>
      </c>
      <c r="D114" s="50" t="s">
        <v>58</v>
      </c>
      <c r="E114" s="50" t="s">
        <v>1125</v>
      </c>
      <c r="F114" s="50" t="s">
        <v>1126</v>
      </c>
      <c r="G114" s="50" t="s">
        <v>494</v>
      </c>
      <c r="H114" s="50" t="s">
        <v>92</v>
      </c>
      <c r="I114" s="50" t="s">
        <v>1127</v>
      </c>
      <c r="J114" s="22">
        <v>44287</v>
      </c>
      <c r="K114" s="22">
        <v>44377</v>
      </c>
      <c r="L114" s="50" t="s">
        <v>1029</v>
      </c>
      <c r="M114" s="50" t="s">
        <v>1118</v>
      </c>
      <c r="N114" s="50" t="s">
        <v>65</v>
      </c>
      <c r="O114" s="50" t="s">
        <v>1128</v>
      </c>
      <c r="P114" s="50" t="s">
        <v>2</v>
      </c>
      <c r="Q114" s="50" t="s">
        <v>68</v>
      </c>
      <c r="R114" s="53">
        <v>1</v>
      </c>
      <c r="S114" s="53">
        <v>0</v>
      </c>
      <c r="T114" s="53">
        <v>1</v>
      </c>
      <c r="U114" s="53">
        <v>0</v>
      </c>
      <c r="V114" s="53">
        <v>0</v>
      </c>
      <c r="W114" s="53">
        <v>0</v>
      </c>
      <c r="X114" s="54" t="s">
        <v>382</v>
      </c>
      <c r="Y114" s="53"/>
      <c r="Z114" s="53"/>
      <c r="AA114" s="53"/>
      <c r="AB114" s="53"/>
      <c r="AC114" s="53"/>
      <c r="AD114" s="53"/>
      <c r="AE114" s="53">
        <f t="shared" si="12"/>
        <v>0</v>
      </c>
      <c r="AF114" s="22">
        <v>44300</v>
      </c>
      <c r="AG114" s="25"/>
      <c r="AH114" s="51"/>
      <c r="AI114" s="51"/>
      <c r="AJ114" s="18">
        <f t="shared" si="13"/>
        <v>0</v>
      </c>
      <c r="AK114" s="18" t="str">
        <f t="shared" si="14"/>
        <v/>
      </c>
      <c r="AL114" s="18">
        <f t="shared" si="15"/>
        <v>0</v>
      </c>
      <c r="AM114" s="18" t="str">
        <f t="shared" si="16"/>
        <v/>
      </c>
      <c r="AN114" s="18" t="str">
        <f t="shared" si="17"/>
        <v/>
      </c>
      <c r="AO114" s="50" t="s">
        <v>97</v>
      </c>
      <c r="AP114" s="50"/>
      <c r="AQ114" s="50"/>
      <c r="AR114" s="50"/>
      <c r="AS114" s="50" t="s">
        <v>382</v>
      </c>
      <c r="AT114" s="50"/>
      <c r="AU114" s="50"/>
      <c r="AV114" s="50"/>
      <c r="AW114" s="50" t="s">
        <v>97</v>
      </c>
      <c r="AX114" s="50"/>
      <c r="AY114" s="50"/>
      <c r="AZ114" s="50"/>
      <c r="BA114" s="50" t="s">
        <v>1129</v>
      </c>
      <c r="BB114" s="50"/>
      <c r="BC114" s="50"/>
      <c r="BD114" s="50"/>
    </row>
    <row r="115" spans="1:56" s="52" customFormat="1" ht="75" customHeight="1" x14ac:dyDescent="0.25">
      <c r="A115" s="20">
        <v>19</v>
      </c>
      <c r="B115" s="50" t="s">
        <v>1016</v>
      </c>
      <c r="C115" s="50" t="s">
        <v>1124</v>
      </c>
      <c r="D115" s="50" t="s">
        <v>58</v>
      </c>
      <c r="E115" s="50" t="s">
        <v>1125</v>
      </c>
      <c r="F115" s="50" t="s">
        <v>1126</v>
      </c>
      <c r="G115" s="50" t="s">
        <v>494</v>
      </c>
      <c r="H115" s="50" t="s">
        <v>92</v>
      </c>
      <c r="I115" s="50" t="s">
        <v>1130</v>
      </c>
      <c r="J115" s="22">
        <v>44378</v>
      </c>
      <c r="K115" s="22">
        <v>44561</v>
      </c>
      <c r="L115" s="50" t="s">
        <v>1034</v>
      </c>
      <c r="M115" s="50" t="s">
        <v>1118</v>
      </c>
      <c r="N115" s="50" t="s">
        <v>65</v>
      </c>
      <c r="O115" s="50" t="s">
        <v>1128</v>
      </c>
      <c r="P115" s="50" t="s">
        <v>2</v>
      </c>
      <c r="Q115" s="50" t="s">
        <v>68</v>
      </c>
      <c r="R115" s="53">
        <v>1</v>
      </c>
      <c r="S115" s="53">
        <v>0</v>
      </c>
      <c r="T115" s="53">
        <v>0</v>
      </c>
      <c r="U115" s="53">
        <v>0.5</v>
      </c>
      <c r="V115" s="53">
        <v>0.5</v>
      </c>
      <c r="W115" s="53">
        <v>0</v>
      </c>
      <c r="X115" s="54" t="s">
        <v>382</v>
      </c>
      <c r="Y115" s="53"/>
      <c r="Z115" s="53"/>
      <c r="AA115" s="53"/>
      <c r="AB115" s="53"/>
      <c r="AC115" s="53"/>
      <c r="AD115" s="53"/>
      <c r="AE115" s="53">
        <f t="shared" si="12"/>
        <v>0</v>
      </c>
      <c r="AF115" s="22">
        <v>44300</v>
      </c>
      <c r="AG115" s="25"/>
      <c r="AH115" s="51"/>
      <c r="AI115" s="51"/>
      <c r="AJ115" s="18">
        <f t="shared" si="13"/>
        <v>0</v>
      </c>
      <c r="AK115" s="18" t="str">
        <f t="shared" si="14"/>
        <v/>
      </c>
      <c r="AL115" s="18" t="str">
        <f t="shared" si="15"/>
        <v/>
      </c>
      <c r="AM115" s="18">
        <f t="shared" si="16"/>
        <v>0</v>
      </c>
      <c r="AN115" s="18">
        <f t="shared" si="17"/>
        <v>0</v>
      </c>
      <c r="AO115" s="50" t="s">
        <v>97</v>
      </c>
      <c r="AP115" s="50"/>
      <c r="AQ115" s="50"/>
      <c r="AR115" s="50"/>
      <c r="AS115" s="50" t="s">
        <v>382</v>
      </c>
      <c r="AT115" s="50"/>
      <c r="AU115" s="50"/>
      <c r="AV115" s="50"/>
      <c r="AW115" s="50" t="s">
        <v>97</v>
      </c>
      <c r="AX115" s="50"/>
      <c r="AY115" s="50"/>
      <c r="AZ115" s="50"/>
      <c r="BA115" s="50" t="s">
        <v>1032</v>
      </c>
      <c r="BB115" s="50"/>
      <c r="BC115" s="50"/>
      <c r="BD115" s="50"/>
    </row>
    <row r="116" spans="1:56" s="52" customFormat="1" ht="75" customHeight="1" x14ac:dyDescent="0.25">
      <c r="A116" s="20">
        <v>20</v>
      </c>
      <c r="B116" s="50" t="s">
        <v>1016</v>
      </c>
      <c r="C116" s="50" t="s">
        <v>1131</v>
      </c>
      <c r="D116" s="50" t="s">
        <v>58</v>
      </c>
      <c r="E116" s="50" t="s">
        <v>1125</v>
      </c>
      <c r="F116" s="50" t="s">
        <v>1132</v>
      </c>
      <c r="G116" s="50" t="s">
        <v>494</v>
      </c>
      <c r="H116" s="50" t="s">
        <v>92</v>
      </c>
      <c r="I116" s="50" t="s">
        <v>1133</v>
      </c>
      <c r="J116" s="22">
        <v>44197</v>
      </c>
      <c r="K116" s="22">
        <v>44377</v>
      </c>
      <c r="L116" s="50" t="s">
        <v>1029</v>
      </c>
      <c r="M116" s="50" t="s">
        <v>1118</v>
      </c>
      <c r="N116" s="50" t="s">
        <v>65</v>
      </c>
      <c r="O116" s="50" t="s">
        <v>1134</v>
      </c>
      <c r="P116" s="50" t="s">
        <v>2</v>
      </c>
      <c r="Q116" s="50" t="s">
        <v>68</v>
      </c>
      <c r="R116" s="53">
        <v>1</v>
      </c>
      <c r="S116" s="53">
        <v>0.5</v>
      </c>
      <c r="T116" s="53">
        <v>0.5</v>
      </c>
      <c r="U116" s="53">
        <v>0</v>
      </c>
      <c r="V116" s="53">
        <v>0</v>
      </c>
      <c r="W116" s="53">
        <v>0.5</v>
      </c>
      <c r="X116" s="54" t="s">
        <v>1135</v>
      </c>
      <c r="Y116" s="53"/>
      <c r="Z116" s="53"/>
      <c r="AA116" s="53"/>
      <c r="AB116" s="53"/>
      <c r="AC116" s="53"/>
      <c r="AD116" s="53"/>
      <c r="AE116" s="53">
        <f t="shared" si="12"/>
        <v>0.5</v>
      </c>
      <c r="AF116" s="22">
        <v>44300</v>
      </c>
      <c r="AG116" s="25"/>
      <c r="AH116" s="51"/>
      <c r="AI116" s="51"/>
      <c r="AJ116" s="18">
        <f t="shared" si="13"/>
        <v>0.5</v>
      </c>
      <c r="AK116" s="18">
        <f t="shared" si="14"/>
        <v>1</v>
      </c>
      <c r="AL116" s="18">
        <f t="shared" si="15"/>
        <v>0</v>
      </c>
      <c r="AM116" s="18" t="str">
        <f t="shared" si="16"/>
        <v/>
      </c>
      <c r="AN116" s="18" t="str">
        <f t="shared" si="17"/>
        <v/>
      </c>
      <c r="AO116" s="50" t="s">
        <v>70</v>
      </c>
      <c r="AP116" s="50"/>
      <c r="AQ116" s="50"/>
      <c r="AR116" s="50"/>
      <c r="AS116" s="50" t="s">
        <v>1136</v>
      </c>
      <c r="AT116" s="50"/>
      <c r="AU116" s="50"/>
      <c r="AV116" s="50"/>
      <c r="AW116" s="50" t="s">
        <v>70</v>
      </c>
      <c r="AX116" s="50"/>
      <c r="AY116" s="50"/>
      <c r="AZ116" s="50"/>
      <c r="BA116" s="50" t="s">
        <v>1137</v>
      </c>
      <c r="BB116" s="50"/>
      <c r="BC116" s="50"/>
      <c r="BD116" s="50"/>
    </row>
    <row r="117" spans="1:56" s="52" customFormat="1" ht="75" customHeight="1" x14ac:dyDescent="0.25">
      <c r="A117" s="20">
        <v>21</v>
      </c>
      <c r="B117" s="50" t="s">
        <v>1016</v>
      </c>
      <c r="C117" s="50" t="s">
        <v>1138</v>
      </c>
      <c r="D117" s="50" t="s">
        <v>58</v>
      </c>
      <c r="E117" s="50" t="s">
        <v>1125</v>
      </c>
      <c r="F117" s="50" t="s">
        <v>1132</v>
      </c>
      <c r="G117" s="50" t="s">
        <v>494</v>
      </c>
      <c r="H117" s="50" t="s">
        <v>92</v>
      </c>
      <c r="I117" s="50" t="s">
        <v>1139</v>
      </c>
      <c r="J117" s="22">
        <v>44287</v>
      </c>
      <c r="K117" s="22">
        <v>44469</v>
      </c>
      <c r="L117" s="50" t="s">
        <v>1034</v>
      </c>
      <c r="M117" s="50" t="s">
        <v>1118</v>
      </c>
      <c r="N117" s="50" t="s">
        <v>65</v>
      </c>
      <c r="O117" s="50" t="s">
        <v>1134</v>
      </c>
      <c r="P117" s="50" t="s">
        <v>2</v>
      </c>
      <c r="Q117" s="50" t="s">
        <v>68</v>
      </c>
      <c r="R117" s="53">
        <v>1</v>
      </c>
      <c r="S117" s="53">
        <v>0</v>
      </c>
      <c r="T117" s="53">
        <v>0.3</v>
      </c>
      <c r="U117" s="53">
        <v>0.7</v>
      </c>
      <c r="V117" s="53">
        <v>0</v>
      </c>
      <c r="W117" s="53">
        <v>0</v>
      </c>
      <c r="X117" s="54" t="s">
        <v>382</v>
      </c>
      <c r="Y117" s="53"/>
      <c r="Z117" s="53"/>
      <c r="AA117" s="53"/>
      <c r="AB117" s="53"/>
      <c r="AC117" s="53"/>
      <c r="AD117" s="53"/>
      <c r="AE117" s="53">
        <f t="shared" si="12"/>
        <v>0</v>
      </c>
      <c r="AF117" s="22">
        <v>44300</v>
      </c>
      <c r="AG117" s="25"/>
      <c r="AH117" s="51"/>
      <c r="AI117" s="51"/>
      <c r="AJ117" s="18">
        <f t="shared" si="13"/>
        <v>0</v>
      </c>
      <c r="AK117" s="18" t="str">
        <f t="shared" si="14"/>
        <v/>
      </c>
      <c r="AL117" s="18">
        <f t="shared" si="15"/>
        <v>0</v>
      </c>
      <c r="AM117" s="18">
        <f t="shared" si="16"/>
        <v>0</v>
      </c>
      <c r="AN117" s="18" t="str">
        <f t="shared" si="17"/>
        <v/>
      </c>
      <c r="AO117" s="50" t="s">
        <v>97</v>
      </c>
      <c r="AP117" s="50"/>
      <c r="AQ117" s="50"/>
      <c r="AR117" s="50"/>
      <c r="AS117" s="50" t="s">
        <v>382</v>
      </c>
      <c r="AT117" s="50"/>
      <c r="AU117" s="50"/>
      <c r="AV117" s="50"/>
      <c r="AW117" s="50" t="s">
        <v>97</v>
      </c>
      <c r="AX117" s="50"/>
      <c r="AY117" s="50"/>
      <c r="AZ117" s="50"/>
      <c r="BA117" s="50" t="s">
        <v>1032</v>
      </c>
      <c r="BB117" s="50"/>
      <c r="BC117" s="50"/>
      <c r="BD117" s="50"/>
    </row>
    <row r="118" spans="1:56" s="52" customFormat="1" ht="75" customHeight="1" x14ac:dyDescent="0.25">
      <c r="A118" s="20">
        <v>22</v>
      </c>
      <c r="B118" s="50" t="s">
        <v>1016</v>
      </c>
      <c r="C118" s="50" t="s">
        <v>89</v>
      </c>
      <c r="D118" s="50" t="s">
        <v>58</v>
      </c>
      <c r="E118" s="50" t="s">
        <v>90</v>
      </c>
      <c r="F118" s="50" t="s">
        <v>60</v>
      </c>
      <c r="G118" s="50" t="s">
        <v>91</v>
      </c>
      <c r="H118" s="50" t="s">
        <v>92</v>
      </c>
      <c r="I118" s="50" t="s">
        <v>1140</v>
      </c>
      <c r="J118" s="22">
        <v>44214</v>
      </c>
      <c r="K118" s="22">
        <v>44362</v>
      </c>
      <c r="L118" s="50" t="s">
        <v>1141</v>
      </c>
      <c r="M118" s="50" t="s">
        <v>1118</v>
      </c>
      <c r="N118" s="50" t="s">
        <v>1142</v>
      </c>
      <c r="O118" s="50" t="s">
        <v>1143</v>
      </c>
      <c r="P118" s="50" t="s">
        <v>2</v>
      </c>
      <c r="Q118" s="50" t="s">
        <v>68</v>
      </c>
      <c r="R118" s="28">
        <v>3</v>
      </c>
      <c r="S118" s="28">
        <v>0</v>
      </c>
      <c r="T118" s="28">
        <v>3</v>
      </c>
      <c r="U118" s="28">
        <v>0</v>
      </c>
      <c r="V118" s="28">
        <v>0</v>
      </c>
      <c r="W118" s="28">
        <v>0</v>
      </c>
      <c r="X118" s="29" t="s">
        <v>382</v>
      </c>
      <c r="Y118" s="28"/>
      <c r="Z118" s="28"/>
      <c r="AA118" s="28"/>
      <c r="AB118" s="28"/>
      <c r="AC118" s="28"/>
      <c r="AD118" s="28"/>
      <c r="AE118" s="28">
        <f t="shared" si="12"/>
        <v>0</v>
      </c>
      <c r="AF118" s="22">
        <v>44300</v>
      </c>
      <c r="AG118" s="25"/>
      <c r="AH118" s="51"/>
      <c r="AI118" s="51"/>
      <c r="AJ118" s="18">
        <f t="shared" si="13"/>
        <v>0</v>
      </c>
      <c r="AK118" s="18" t="str">
        <f t="shared" si="14"/>
        <v/>
      </c>
      <c r="AL118" s="18">
        <f t="shared" si="15"/>
        <v>0</v>
      </c>
      <c r="AM118" s="18" t="str">
        <f t="shared" si="16"/>
        <v/>
      </c>
      <c r="AN118" s="18" t="str">
        <f t="shared" si="17"/>
        <v/>
      </c>
      <c r="AO118" s="50" t="s">
        <v>97</v>
      </c>
      <c r="AP118" s="50"/>
      <c r="AQ118" s="50"/>
      <c r="AR118" s="50"/>
      <c r="AS118" s="50" t="s">
        <v>382</v>
      </c>
      <c r="AT118" s="50"/>
      <c r="AU118" s="50"/>
      <c r="AV118" s="50"/>
      <c r="AW118" s="50" t="s">
        <v>97</v>
      </c>
      <c r="AX118" s="50"/>
      <c r="AY118" s="50"/>
      <c r="AZ118" s="50"/>
      <c r="BA118" s="50" t="s">
        <v>1032</v>
      </c>
      <c r="BB118" s="50"/>
      <c r="BC118" s="50"/>
      <c r="BD118" s="50"/>
    </row>
    <row r="119" spans="1:56" s="52" customFormat="1" ht="75" customHeight="1" x14ac:dyDescent="0.25">
      <c r="A119" s="20">
        <v>23</v>
      </c>
      <c r="B119" s="50" t="s">
        <v>1016</v>
      </c>
      <c r="C119" s="50" t="s">
        <v>89</v>
      </c>
      <c r="D119" s="50" t="s">
        <v>58</v>
      </c>
      <c r="E119" s="50" t="s">
        <v>90</v>
      </c>
      <c r="F119" s="50" t="s">
        <v>60</v>
      </c>
      <c r="G119" s="50" t="s">
        <v>91</v>
      </c>
      <c r="H119" s="50" t="s">
        <v>92</v>
      </c>
      <c r="I119" s="50" t="s">
        <v>1144</v>
      </c>
      <c r="J119" s="22">
        <v>44197</v>
      </c>
      <c r="K119" s="22">
        <v>44561</v>
      </c>
      <c r="L119" s="50" t="s">
        <v>1145</v>
      </c>
      <c r="M119" s="50" t="s">
        <v>1118</v>
      </c>
      <c r="N119" s="50" t="s">
        <v>79</v>
      </c>
      <c r="O119" s="50" t="s">
        <v>1143</v>
      </c>
      <c r="P119" s="50" t="s">
        <v>2</v>
      </c>
      <c r="Q119" s="50" t="s">
        <v>68</v>
      </c>
      <c r="R119" s="28">
        <v>4</v>
      </c>
      <c r="S119" s="28">
        <v>1</v>
      </c>
      <c r="T119" s="28">
        <v>1</v>
      </c>
      <c r="U119" s="28">
        <v>1</v>
      </c>
      <c r="V119" s="28">
        <v>1</v>
      </c>
      <c r="W119" s="28">
        <v>1</v>
      </c>
      <c r="X119" s="29" t="s">
        <v>1146</v>
      </c>
      <c r="Y119" s="28"/>
      <c r="Z119" s="28"/>
      <c r="AA119" s="28"/>
      <c r="AB119" s="28"/>
      <c r="AC119" s="28"/>
      <c r="AD119" s="28"/>
      <c r="AE119" s="28">
        <f t="shared" si="12"/>
        <v>1</v>
      </c>
      <c r="AF119" s="22">
        <v>44300</v>
      </c>
      <c r="AG119" s="25"/>
      <c r="AH119" s="51"/>
      <c r="AI119" s="51"/>
      <c r="AJ119" s="18">
        <f t="shared" si="13"/>
        <v>0.25</v>
      </c>
      <c r="AK119" s="18">
        <f t="shared" si="14"/>
        <v>1</v>
      </c>
      <c r="AL119" s="18">
        <f t="shared" si="15"/>
        <v>0</v>
      </c>
      <c r="AM119" s="18">
        <f t="shared" si="16"/>
        <v>0</v>
      </c>
      <c r="AN119" s="18">
        <f t="shared" si="17"/>
        <v>0</v>
      </c>
      <c r="AO119" s="50" t="s">
        <v>70</v>
      </c>
      <c r="AP119" s="50"/>
      <c r="AQ119" s="50"/>
      <c r="AR119" s="50"/>
      <c r="AS119" s="50" t="s">
        <v>1147</v>
      </c>
      <c r="AT119" s="50"/>
      <c r="AU119" s="50"/>
      <c r="AV119" s="50"/>
      <c r="AW119" s="50" t="s">
        <v>70</v>
      </c>
      <c r="AX119" s="50"/>
      <c r="AY119" s="50"/>
      <c r="AZ119" s="50"/>
      <c r="BA119" s="50" t="s">
        <v>1148</v>
      </c>
      <c r="BB119" s="50"/>
      <c r="BC119" s="50"/>
      <c r="BD119" s="50"/>
    </row>
    <row r="120" spans="1:56" s="52" customFormat="1" ht="75" customHeight="1" x14ac:dyDescent="0.25">
      <c r="A120" s="20">
        <v>24</v>
      </c>
      <c r="B120" s="50" t="s">
        <v>1016</v>
      </c>
      <c r="C120" s="50" t="s">
        <v>89</v>
      </c>
      <c r="D120" s="50" t="s">
        <v>58</v>
      </c>
      <c r="E120" s="50" t="s">
        <v>90</v>
      </c>
      <c r="F120" s="50" t="s">
        <v>60</v>
      </c>
      <c r="G120" s="50" t="s">
        <v>91</v>
      </c>
      <c r="H120" s="50" t="s">
        <v>92</v>
      </c>
      <c r="I120" s="50" t="s">
        <v>707</v>
      </c>
      <c r="J120" s="22">
        <v>44197</v>
      </c>
      <c r="K120" s="22">
        <v>44560</v>
      </c>
      <c r="L120" s="50" t="s">
        <v>708</v>
      </c>
      <c r="M120" s="50" t="s">
        <v>1149</v>
      </c>
      <c r="N120" s="50" t="s">
        <v>79</v>
      </c>
      <c r="O120" s="50" t="s">
        <v>710</v>
      </c>
      <c r="P120" s="50" t="s">
        <v>2</v>
      </c>
      <c r="Q120" s="50" t="s">
        <v>68</v>
      </c>
      <c r="R120" s="28">
        <v>12</v>
      </c>
      <c r="S120" s="28">
        <v>3</v>
      </c>
      <c r="T120" s="28">
        <v>3</v>
      </c>
      <c r="U120" s="28">
        <v>3</v>
      </c>
      <c r="V120" s="28">
        <v>3</v>
      </c>
      <c r="W120" s="28">
        <v>3</v>
      </c>
      <c r="X120" s="29" t="s">
        <v>1150</v>
      </c>
      <c r="Y120" s="28"/>
      <c r="Z120" s="28"/>
      <c r="AA120" s="28"/>
      <c r="AB120" s="28"/>
      <c r="AC120" s="28"/>
      <c r="AD120" s="28"/>
      <c r="AE120" s="28">
        <f t="shared" si="12"/>
        <v>3</v>
      </c>
      <c r="AF120" s="22">
        <v>44300</v>
      </c>
      <c r="AG120" s="25"/>
      <c r="AH120" s="51"/>
      <c r="AI120" s="51"/>
      <c r="AJ120" s="18">
        <f t="shared" si="13"/>
        <v>0.25</v>
      </c>
      <c r="AK120" s="18">
        <f t="shared" si="14"/>
        <v>1</v>
      </c>
      <c r="AL120" s="18">
        <f t="shared" si="15"/>
        <v>0</v>
      </c>
      <c r="AM120" s="18">
        <f t="shared" si="16"/>
        <v>0</v>
      </c>
      <c r="AN120" s="18">
        <f t="shared" si="17"/>
        <v>0</v>
      </c>
      <c r="AO120" s="50" t="s">
        <v>70</v>
      </c>
      <c r="AP120" s="50"/>
      <c r="AQ120" s="50"/>
      <c r="AR120" s="50"/>
      <c r="AS120" s="50" t="s">
        <v>1151</v>
      </c>
      <c r="AT120" s="50"/>
      <c r="AU120" s="50"/>
      <c r="AV120" s="50"/>
      <c r="AW120" s="50" t="s">
        <v>70</v>
      </c>
      <c r="AX120" s="50"/>
      <c r="AY120" s="50"/>
      <c r="AZ120" s="50"/>
      <c r="BA120" s="50" t="s">
        <v>1152</v>
      </c>
      <c r="BB120" s="50"/>
      <c r="BC120" s="50"/>
      <c r="BD120" s="50"/>
    </row>
    <row r="121" spans="1:56" s="52" customFormat="1" ht="75" customHeight="1" x14ac:dyDescent="0.25">
      <c r="A121" s="20">
        <v>1</v>
      </c>
      <c r="B121" s="50" t="s">
        <v>1194</v>
      </c>
      <c r="C121" s="50" t="s">
        <v>1195</v>
      </c>
      <c r="D121" s="50" t="s">
        <v>1196</v>
      </c>
      <c r="E121" s="50" t="s">
        <v>59</v>
      </c>
      <c r="F121" s="50" t="s">
        <v>60</v>
      </c>
      <c r="G121" s="50" t="s">
        <v>91</v>
      </c>
      <c r="H121" s="50" t="s">
        <v>383</v>
      </c>
      <c r="I121" s="50" t="s">
        <v>1197</v>
      </c>
      <c r="J121" s="22">
        <v>44197</v>
      </c>
      <c r="K121" s="22">
        <v>44561</v>
      </c>
      <c r="L121" s="50" t="s">
        <v>1198</v>
      </c>
      <c r="M121" s="50" t="s">
        <v>1199</v>
      </c>
      <c r="N121" s="50" t="s">
        <v>79</v>
      </c>
      <c r="O121" s="50" t="s">
        <v>1200</v>
      </c>
      <c r="P121" s="50" t="s">
        <v>1</v>
      </c>
      <c r="Q121" s="50" t="s">
        <v>68</v>
      </c>
      <c r="R121" s="19">
        <v>12</v>
      </c>
      <c r="S121" s="19">
        <v>3</v>
      </c>
      <c r="T121" s="19">
        <v>3</v>
      </c>
      <c r="U121" s="19">
        <v>3</v>
      </c>
      <c r="V121" s="19">
        <v>3</v>
      </c>
      <c r="W121" s="19">
        <v>3</v>
      </c>
      <c r="X121" s="19" t="s">
        <v>1201</v>
      </c>
      <c r="Y121" s="19"/>
      <c r="Z121" s="19"/>
      <c r="AA121" s="19"/>
      <c r="AB121" s="19"/>
      <c r="AC121" s="19"/>
      <c r="AD121" s="19"/>
      <c r="AE121" s="19">
        <f t="shared" si="12"/>
        <v>3</v>
      </c>
      <c r="AF121" s="22">
        <v>44296</v>
      </c>
      <c r="AG121" s="51"/>
      <c r="AH121" s="51"/>
      <c r="AI121" s="51"/>
      <c r="AJ121" s="18">
        <f t="shared" si="13"/>
        <v>0.25</v>
      </c>
      <c r="AK121" s="18">
        <f t="shared" si="14"/>
        <v>1</v>
      </c>
      <c r="AL121" s="18">
        <f t="shared" si="15"/>
        <v>0</v>
      </c>
      <c r="AM121" s="18">
        <f t="shared" si="16"/>
        <v>0</v>
      </c>
      <c r="AN121" s="18">
        <f t="shared" si="17"/>
        <v>0</v>
      </c>
      <c r="AO121" s="50" t="s">
        <v>70</v>
      </c>
      <c r="AP121" s="50"/>
      <c r="AQ121" s="50"/>
      <c r="AR121" s="50"/>
      <c r="AS121" s="50" t="s">
        <v>1202</v>
      </c>
      <c r="AT121" s="50"/>
      <c r="AU121" s="50"/>
      <c r="AV121" s="50"/>
      <c r="AW121" s="50" t="s">
        <v>70</v>
      </c>
      <c r="AX121" s="50"/>
      <c r="AY121" s="50"/>
      <c r="AZ121" s="50"/>
      <c r="BA121" s="50" t="s">
        <v>1203</v>
      </c>
      <c r="BB121" s="50"/>
      <c r="BC121" s="50"/>
      <c r="BD121" s="50"/>
    </row>
    <row r="122" spans="1:56" s="52" customFormat="1" ht="75" customHeight="1" x14ac:dyDescent="0.25">
      <c r="A122" s="20">
        <v>2</v>
      </c>
      <c r="B122" s="50" t="s">
        <v>1194</v>
      </c>
      <c r="C122" s="50" t="s">
        <v>1195</v>
      </c>
      <c r="D122" s="50" t="s">
        <v>1196</v>
      </c>
      <c r="E122" s="50" t="s">
        <v>59</v>
      </c>
      <c r="F122" s="50" t="s">
        <v>60</v>
      </c>
      <c r="G122" s="50" t="s">
        <v>91</v>
      </c>
      <c r="H122" s="50" t="s">
        <v>383</v>
      </c>
      <c r="I122" s="50" t="s">
        <v>1204</v>
      </c>
      <c r="J122" s="22">
        <v>44197</v>
      </c>
      <c r="K122" s="22">
        <v>44561</v>
      </c>
      <c r="L122" s="50" t="s">
        <v>1205</v>
      </c>
      <c r="M122" s="50" t="s">
        <v>1199</v>
      </c>
      <c r="N122" s="50" t="s">
        <v>65</v>
      </c>
      <c r="O122" s="50" t="s">
        <v>1200</v>
      </c>
      <c r="P122" s="50" t="s">
        <v>1</v>
      </c>
      <c r="Q122" s="50" t="s">
        <v>68</v>
      </c>
      <c r="R122" s="18">
        <v>1</v>
      </c>
      <c r="S122" s="18">
        <v>0.25</v>
      </c>
      <c r="T122" s="18">
        <v>0.25</v>
      </c>
      <c r="U122" s="18">
        <v>0.25</v>
      </c>
      <c r="V122" s="18">
        <v>0.25</v>
      </c>
      <c r="W122" s="18">
        <v>0.25</v>
      </c>
      <c r="X122" s="18" t="s">
        <v>1206</v>
      </c>
      <c r="Y122" s="18"/>
      <c r="Z122" s="18"/>
      <c r="AA122" s="18"/>
      <c r="AB122" s="18"/>
      <c r="AC122" s="18"/>
      <c r="AD122" s="18"/>
      <c r="AE122" s="18">
        <f t="shared" si="12"/>
        <v>0.25</v>
      </c>
      <c r="AF122" s="22">
        <v>44296</v>
      </c>
      <c r="AG122" s="51"/>
      <c r="AH122" s="51"/>
      <c r="AI122" s="51"/>
      <c r="AJ122" s="18">
        <f t="shared" si="13"/>
        <v>0.25</v>
      </c>
      <c r="AK122" s="18">
        <f t="shared" si="14"/>
        <v>1</v>
      </c>
      <c r="AL122" s="18">
        <f t="shared" si="15"/>
        <v>0</v>
      </c>
      <c r="AM122" s="18">
        <f t="shared" si="16"/>
        <v>0</v>
      </c>
      <c r="AN122" s="18">
        <f t="shared" si="17"/>
        <v>0</v>
      </c>
      <c r="AO122" s="50" t="s">
        <v>70</v>
      </c>
      <c r="AP122" s="50"/>
      <c r="AQ122" s="50"/>
      <c r="AR122" s="50"/>
      <c r="AS122" s="50" t="s">
        <v>1202</v>
      </c>
      <c r="AT122" s="50"/>
      <c r="AU122" s="50"/>
      <c r="AV122" s="50"/>
      <c r="AW122" s="50" t="s">
        <v>70</v>
      </c>
      <c r="AX122" s="50"/>
      <c r="AY122" s="50"/>
      <c r="AZ122" s="50"/>
      <c r="BA122" s="50" t="s">
        <v>1207</v>
      </c>
      <c r="BB122" s="50"/>
      <c r="BC122" s="50"/>
      <c r="BD122" s="50"/>
    </row>
    <row r="123" spans="1:56" s="52" customFormat="1" ht="75" customHeight="1" x14ac:dyDescent="0.25">
      <c r="A123" s="20">
        <v>3</v>
      </c>
      <c r="B123" s="50" t="s">
        <v>1194</v>
      </c>
      <c r="C123" s="50" t="s">
        <v>1195</v>
      </c>
      <c r="D123" s="50" t="s">
        <v>58</v>
      </c>
      <c r="E123" s="50" t="s">
        <v>59</v>
      </c>
      <c r="F123" s="50" t="s">
        <v>60</v>
      </c>
      <c r="G123" s="50" t="s">
        <v>91</v>
      </c>
      <c r="H123" s="50" t="s">
        <v>383</v>
      </c>
      <c r="I123" s="50" t="s">
        <v>1208</v>
      </c>
      <c r="J123" s="22">
        <v>44197</v>
      </c>
      <c r="K123" s="22">
        <v>44561</v>
      </c>
      <c r="L123" s="50" t="s">
        <v>1209</v>
      </c>
      <c r="M123" s="50" t="s">
        <v>1199</v>
      </c>
      <c r="N123" s="50" t="s">
        <v>65</v>
      </c>
      <c r="O123" s="50" t="s">
        <v>1200</v>
      </c>
      <c r="P123" s="50" t="s">
        <v>1</v>
      </c>
      <c r="Q123" s="50" t="s">
        <v>68</v>
      </c>
      <c r="R123" s="18">
        <v>1</v>
      </c>
      <c r="S123" s="18">
        <v>0.25</v>
      </c>
      <c r="T123" s="18">
        <v>0.25</v>
      </c>
      <c r="U123" s="18">
        <v>0.25</v>
      </c>
      <c r="V123" s="18">
        <v>0.25</v>
      </c>
      <c r="W123" s="18">
        <v>0.25</v>
      </c>
      <c r="X123" s="18" t="s">
        <v>1210</v>
      </c>
      <c r="Y123" s="18"/>
      <c r="Z123" s="18"/>
      <c r="AA123" s="18"/>
      <c r="AB123" s="18"/>
      <c r="AC123" s="18"/>
      <c r="AD123" s="18"/>
      <c r="AE123" s="18">
        <f t="shared" si="12"/>
        <v>0.25</v>
      </c>
      <c r="AF123" s="22">
        <v>44296</v>
      </c>
      <c r="AG123" s="25"/>
      <c r="AH123" s="51"/>
      <c r="AI123" s="51"/>
      <c r="AJ123" s="18">
        <f t="shared" si="13"/>
        <v>0.25</v>
      </c>
      <c r="AK123" s="18">
        <f t="shared" si="14"/>
        <v>1</v>
      </c>
      <c r="AL123" s="18">
        <f t="shared" si="15"/>
        <v>0</v>
      </c>
      <c r="AM123" s="18">
        <f t="shared" si="16"/>
        <v>0</v>
      </c>
      <c r="AN123" s="18">
        <f t="shared" si="17"/>
        <v>0</v>
      </c>
      <c r="AO123" s="50" t="s">
        <v>70</v>
      </c>
      <c r="AP123" s="50"/>
      <c r="AQ123" s="50"/>
      <c r="AR123" s="50"/>
      <c r="AS123" s="50" t="s">
        <v>1202</v>
      </c>
      <c r="AT123" s="50"/>
      <c r="AU123" s="50"/>
      <c r="AV123" s="50"/>
      <c r="AW123" s="50" t="s">
        <v>70</v>
      </c>
      <c r="AX123" s="50"/>
      <c r="AY123" s="50"/>
      <c r="AZ123" s="50"/>
      <c r="BA123" s="50" t="s">
        <v>1211</v>
      </c>
      <c r="BB123" s="50"/>
      <c r="BC123" s="50"/>
      <c r="BD123" s="50"/>
    </row>
    <row r="124" spans="1:56" s="52" customFormat="1" ht="75" customHeight="1" x14ac:dyDescent="0.25">
      <c r="A124" s="20">
        <v>4</v>
      </c>
      <c r="B124" s="50" t="s">
        <v>1194</v>
      </c>
      <c r="C124" s="50" t="s">
        <v>1195</v>
      </c>
      <c r="D124" s="50" t="s">
        <v>58</v>
      </c>
      <c r="E124" s="50" t="s">
        <v>59</v>
      </c>
      <c r="F124" s="50" t="s">
        <v>60</v>
      </c>
      <c r="G124" s="50" t="s">
        <v>91</v>
      </c>
      <c r="H124" s="50" t="s">
        <v>383</v>
      </c>
      <c r="I124" s="50" t="s">
        <v>1212</v>
      </c>
      <c r="J124" s="22">
        <v>44197</v>
      </c>
      <c r="K124" s="22">
        <v>44561</v>
      </c>
      <c r="L124" s="50" t="s">
        <v>1213</v>
      </c>
      <c r="M124" s="50" t="s">
        <v>1199</v>
      </c>
      <c r="N124" s="50" t="s">
        <v>65</v>
      </c>
      <c r="O124" s="50" t="s">
        <v>1200</v>
      </c>
      <c r="P124" s="50" t="s">
        <v>1</v>
      </c>
      <c r="Q124" s="50" t="s">
        <v>68</v>
      </c>
      <c r="R124" s="18">
        <v>1</v>
      </c>
      <c r="S124" s="18">
        <v>0.25</v>
      </c>
      <c r="T124" s="18">
        <v>0.25</v>
      </c>
      <c r="U124" s="18">
        <v>0.25</v>
      </c>
      <c r="V124" s="18">
        <v>0.25</v>
      </c>
      <c r="W124" s="18">
        <v>0.25</v>
      </c>
      <c r="X124" s="18" t="s">
        <v>1214</v>
      </c>
      <c r="Y124" s="18"/>
      <c r="Z124" s="18"/>
      <c r="AA124" s="18"/>
      <c r="AB124" s="18"/>
      <c r="AC124" s="18"/>
      <c r="AD124" s="18"/>
      <c r="AE124" s="18">
        <f t="shared" si="12"/>
        <v>0.25</v>
      </c>
      <c r="AF124" s="22">
        <v>44296</v>
      </c>
      <c r="AG124" s="25"/>
      <c r="AH124" s="51"/>
      <c r="AI124" s="51"/>
      <c r="AJ124" s="18">
        <f t="shared" si="13"/>
        <v>0.25</v>
      </c>
      <c r="AK124" s="18">
        <f t="shared" si="14"/>
        <v>1</v>
      </c>
      <c r="AL124" s="18">
        <f t="shared" si="15"/>
        <v>0</v>
      </c>
      <c r="AM124" s="18">
        <f t="shared" si="16"/>
        <v>0</v>
      </c>
      <c r="AN124" s="18">
        <f t="shared" si="17"/>
        <v>0</v>
      </c>
      <c r="AO124" s="50" t="s">
        <v>70</v>
      </c>
      <c r="AP124" s="50"/>
      <c r="AQ124" s="50"/>
      <c r="AR124" s="50"/>
      <c r="AS124" s="50" t="s">
        <v>1202</v>
      </c>
      <c r="AT124" s="50"/>
      <c r="AU124" s="50"/>
      <c r="AV124" s="50"/>
      <c r="AW124" s="50" t="s">
        <v>70</v>
      </c>
      <c r="AX124" s="50"/>
      <c r="AY124" s="50"/>
      <c r="AZ124" s="50"/>
      <c r="BA124" s="50" t="s">
        <v>1215</v>
      </c>
      <c r="BB124" s="50"/>
      <c r="BC124" s="50"/>
      <c r="BD124" s="50"/>
    </row>
    <row r="125" spans="1:56" s="52" customFormat="1" ht="75" customHeight="1" x14ac:dyDescent="0.25">
      <c r="A125" s="20">
        <v>5</v>
      </c>
      <c r="B125" s="50" t="s">
        <v>1194</v>
      </c>
      <c r="C125" s="50" t="s">
        <v>1195</v>
      </c>
      <c r="D125" s="50" t="s">
        <v>58</v>
      </c>
      <c r="E125" s="50" t="s">
        <v>59</v>
      </c>
      <c r="F125" s="50" t="s">
        <v>60</v>
      </c>
      <c r="G125" s="50" t="s">
        <v>91</v>
      </c>
      <c r="H125" s="50" t="s">
        <v>383</v>
      </c>
      <c r="I125" s="50" t="s">
        <v>1216</v>
      </c>
      <c r="J125" s="22">
        <v>44197</v>
      </c>
      <c r="K125" s="22">
        <v>44561</v>
      </c>
      <c r="L125" s="50" t="s">
        <v>1217</v>
      </c>
      <c r="M125" s="50" t="s">
        <v>1199</v>
      </c>
      <c r="N125" s="50" t="s">
        <v>79</v>
      </c>
      <c r="O125" s="50" t="s">
        <v>1200</v>
      </c>
      <c r="P125" s="50" t="s">
        <v>1</v>
      </c>
      <c r="Q125" s="50" t="s">
        <v>68</v>
      </c>
      <c r="R125" s="19">
        <v>12</v>
      </c>
      <c r="S125" s="19">
        <v>3</v>
      </c>
      <c r="T125" s="19">
        <v>3</v>
      </c>
      <c r="U125" s="19">
        <v>3</v>
      </c>
      <c r="V125" s="19">
        <v>3</v>
      </c>
      <c r="W125" s="19">
        <v>3</v>
      </c>
      <c r="X125" s="19" t="s">
        <v>1218</v>
      </c>
      <c r="Y125" s="19"/>
      <c r="Z125" s="19"/>
      <c r="AA125" s="19"/>
      <c r="AB125" s="19"/>
      <c r="AC125" s="19"/>
      <c r="AD125" s="19"/>
      <c r="AE125" s="19">
        <f t="shared" si="12"/>
        <v>3</v>
      </c>
      <c r="AF125" s="22">
        <v>44296</v>
      </c>
      <c r="AG125" s="25"/>
      <c r="AH125" s="51"/>
      <c r="AI125" s="51"/>
      <c r="AJ125" s="18">
        <f t="shared" si="13"/>
        <v>0.25</v>
      </c>
      <c r="AK125" s="18">
        <f t="shared" si="14"/>
        <v>1</v>
      </c>
      <c r="AL125" s="18">
        <f t="shared" si="15"/>
        <v>0</v>
      </c>
      <c r="AM125" s="18">
        <f t="shared" si="16"/>
        <v>0</v>
      </c>
      <c r="AN125" s="18">
        <f t="shared" si="17"/>
        <v>0</v>
      </c>
      <c r="AO125" s="50" t="s">
        <v>70</v>
      </c>
      <c r="AP125" s="50"/>
      <c r="AQ125" s="50"/>
      <c r="AR125" s="50"/>
      <c r="AS125" s="50" t="s">
        <v>1202</v>
      </c>
      <c r="AT125" s="50"/>
      <c r="AU125" s="50"/>
      <c r="AV125" s="50"/>
      <c r="AW125" s="50" t="s">
        <v>70</v>
      </c>
      <c r="AX125" s="50"/>
      <c r="AY125" s="50"/>
      <c r="AZ125" s="50"/>
      <c r="BA125" s="50" t="s">
        <v>1219</v>
      </c>
      <c r="BB125" s="50"/>
      <c r="BC125" s="50"/>
      <c r="BD125" s="50"/>
    </row>
    <row r="126" spans="1:56" s="52" customFormat="1" ht="75" customHeight="1" x14ac:dyDescent="0.25">
      <c r="A126" s="20">
        <v>6</v>
      </c>
      <c r="B126" s="50" t="s">
        <v>1194</v>
      </c>
      <c r="C126" s="50" t="s">
        <v>1220</v>
      </c>
      <c r="D126" s="50" t="s">
        <v>58</v>
      </c>
      <c r="E126" s="50" t="s">
        <v>59</v>
      </c>
      <c r="F126" s="50" t="s">
        <v>60</v>
      </c>
      <c r="G126" s="50" t="s">
        <v>91</v>
      </c>
      <c r="H126" s="50" t="s">
        <v>383</v>
      </c>
      <c r="I126" s="50" t="s">
        <v>1221</v>
      </c>
      <c r="J126" s="22">
        <v>44197</v>
      </c>
      <c r="K126" s="22">
        <v>44561</v>
      </c>
      <c r="L126" s="50" t="s">
        <v>1222</v>
      </c>
      <c r="M126" s="50" t="s">
        <v>1223</v>
      </c>
      <c r="N126" s="50" t="s">
        <v>79</v>
      </c>
      <c r="O126" s="50" t="s">
        <v>1224</v>
      </c>
      <c r="P126" s="50" t="s">
        <v>67</v>
      </c>
      <c r="Q126" s="50" t="s">
        <v>68</v>
      </c>
      <c r="R126" s="19">
        <v>12</v>
      </c>
      <c r="S126" s="19">
        <v>3</v>
      </c>
      <c r="T126" s="19">
        <v>3</v>
      </c>
      <c r="U126" s="19">
        <v>3</v>
      </c>
      <c r="V126" s="19">
        <v>3</v>
      </c>
      <c r="W126" s="19">
        <v>3</v>
      </c>
      <c r="X126" s="19" t="s">
        <v>1225</v>
      </c>
      <c r="Y126" s="19"/>
      <c r="Z126" s="19"/>
      <c r="AA126" s="19"/>
      <c r="AB126" s="19"/>
      <c r="AC126" s="19"/>
      <c r="AD126" s="19"/>
      <c r="AE126" s="19">
        <f t="shared" si="12"/>
        <v>3</v>
      </c>
      <c r="AF126" s="22">
        <v>44296</v>
      </c>
      <c r="AG126" s="25"/>
      <c r="AH126" s="51"/>
      <c r="AI126" s="51"/>
      <c r="AJ126" s="18">
        <f t="shared" si="13"/>
        <v>0.25</v>
      </c>
      <c r="AK126" s="18">
        <f t="shared" si="14"/>
        <v>1</v>
      </c>
      <c r="AL126" s="18">
        <f t="shared" si="15"/>
        <v>0</v>
      </c>
      <c r="AM126" s="18">
        <f t="shared" si="16"/>
        <v>0</v>
      </c>
      <c r="AN126" s="18">
        <f t="shared" si="17"/>
        <v>0</v>
      </c>
      <c r="AO126" s="50" t="s">
        <v>70</v>
      </c>
      <c r="AP126" s="50"/>
      <c r="AQ126" s="50"/>
      <c r="AR126" s="50"/>
      <c r="AS126" s="50" t="s">
        <v>1202</v>
      </c>
      <c r="AT126" s="50"/>
      <c r="AU126" s="50"/>
      <c r="AV126" s="50"/>
      <c r="AW126" s="50" t="s">
        <v>70</v>
      </c>
      <c r="AX126" s="50"/>
      <c r="AY126" s="50"/>
      <c r="AZ126" s="50"/>
      <c r="BA126" s="50" t="s">
        <v>1226</v>
      </c>
      <c r="BB126" s="50"/>
      <c r="BC126" s="50"/>
      <c r="BD126" s="50"/>
    </row>
    <row r="127" spans="1:56" s="52" customFormat="1" ht="75" customHeight="1" x14ac:dyDescent="0.25">
      <c r="A127" s="20">
        <v>7</v>
      </c>
      <c r="B127" s="50" t="s">
        <v>1194</v>
      </c>
      <c r="C127" s="50" t="s">
        <v>1220</v>
      </c>
      <c r="D127" s="50" t="s">
        <v>1196</v>
      </c>
      <c r="E127" s="50" t="s">
        <v>59</v>
      </c>
      <c r="F127" s="50" t="s">
        <v>60</v>
      </c>
      <c r="G127" s="50" t="s">
        <v>91</v>
      </c>
      <c r="H127" s="50" t="s">
        <v>383</v>
      </c>
      <c r="I127" s="50" t="s">
        <v>1227</v>
      </c>
      <c r="J127" s="22">
        <v>44256</v>
      </c>
      <c r="K127" s="22">
        <v>44561</v>
      </c>
      <c r="L127" s="50" t="s">
        <v>1228</v>
      </c>
      <c r="M127" s="50" t="s">
        <v>1223</v>
      </c>
      <c r="N127" s="50" t="s">
        <v>65</v>
      </c>
      <c r="O127" s="50" t="s">
        <v>1224</v>
      </c>
      <c r="P127" s="50" t="s">
        <v>67</v>
      </c>
      <c r="Q127" s="50" t="s">
        <v>68</v>
      </c>
      <c r="R127" s="18">
        <v>1</v>
      </c>
      <c r="S127" s="18">
        <v>0.1</v>
      </c>
      <c r="T127" s="18">
        <v>0.1</v>
      </c>
      <c r="U127" s="18">
        <v>0.4</v>
      </c>
      <c r="V127" s="18">
        <v>0.4</v>
      </c>
      <c r="W127" s="18">
        <v>0.1</v>
      </c>
      <c r="X127" s="18" t="s">
        <v>1229</v>
      </c>
      <c r="Y127" s="18"/>
      <c r="Z127" s="18"/>
      <c r="AA127" s="18"/>
      <c r="AB127" s="18"/>
      <c r="AC127" s="18"/>
      <c r="AD127" s="18"/>
      <c r="AE127" s="18">
        <f t="shared" si="12"/>
        <v>0.1</v>
      </c>
      <c r="AF127" s="22">
        <v>44296</v>
      </c>
      <c r="AG127" s="25"/>
      <c r="AH127" s="51"/>
      <c r="AI127" s="51"/>
      <c r="AJ127" s="18">
        <f t="shared" si="13"/>
        <v>0.1</v>
      </c>
      <c r="AK127" s="18">
        <f t="shared" si="14"/>
        <v>1</v>
      </c>
      <c r="AL127" s="18">
        <f t="shared" si="15"/>
        <v>0</v>
      </c>
      <c r="AM127" s="18">
        <f t="shared" si="16"/>
        <v>0</v>
      </c>
      <c r="AN127" s="18">
        <f t="shared" si="17"/>
        <v>0</v>
      </c>
      <c r="AO127" s="50" t="s">
        <v>70</v>
      </c>
      <c r="AP127" s="50"/>
      <c r="AQ127" s="50"/>
      <c r="AR127" s="50"/>
      <c r="AS127" s="50" t="s">
        <v>1202</v>
      </c>
      <c r="AT127" s="50"/>
      <c r="AU127" s="50"/>
      <c r="AV127" s="50"/>
      <c r="AW127" s="50" t="s">
        <v>70</v>
      </c>
      <c r="AX127" s="50"/>
      <c r="AY127" s="50"/>
      <c r="AZ127" s="50"/>
      <c r="BA127" s="50" t="s">
        <v>1230</v>
      </c>
      <c r="BB127" s="50"/>
      <c r="BC127" s="50"/>
      <c r="BD127" s="50"/>
    </row>
    <row r="128" spans="1:56" s="52" customFormat="1" ht="75" customHeight="1" x14ac:dyDescent="0.25">
      <c r="A128" s="20">
        <v>8</v>
      </c>
      <c r="B128" s="50" t="s">
        <v>1194</v>
      </c>
      <c r="C128" s="50" t="s">
        <v>1220</v>
      </c>
      <c r="D128" s="50" t="s">
        <v>1196</v>
      </c>
      <c r="E128" s="50" t="s">
        <v>59</v>
      </c>
      <c r="F128" s="50" t="s">
        <v>60</v>
      </c>
      <c r="G128" s="50" t="s">
        <v>91</v>
      </c>
      <c r="H128" s="50" t="s">
        <v>383</v>
      </c>
      <c r="I128" s="50" t="s">
        <v>1231</v>
      </c>
      <c r="J128" s="22">
        <v>44197</v>
      </c>
      <c r="K128" s="22">
        <v>44561</v>
      </c>
      <c r="L128" s="50" t="s">
        <v>1232</v>
      </c>
      <c r="M128" s="50" t="s">
        <v>1223</v>
      </c>
      <c r="N128" s="50" t="s">
        <v>65</v>
      </c>
      <c r="O128" s="50" t="s">
        <v>1224</v>
      </c>
      <c r="P128" s="50" t="s">
        <v>67</v>
      </c>
      <c r="Q128" s="50" t="s">
        <v>68</v>
      </c>
      <c r="R128" s="18">
        <v>1</v>
      </c>
      <c r="S128" s="18">
        <v>0.25</v>
      </c>
      <c r="T128" s="18">
        <v>0.25</v>
      </c>
      <c r="U128" s="18">
        <v>0.25</v>
      </c>
      <c r="V128" s="18">
        <v>0.25</v>
      </c>
      <c r="W128" s="18">
        <v>0.25</v>
      </c>
      <c r="X128" s="18" t="s">
        <v>1233</v>
      </c>
      <c r="Y128" s="18"/>
      <c r="Z128" s="18"/>
      <c r="AA128" s="18"/>
      <c r="AB128" s="18"/>
      <c r="AC128" s="18"/>
      <c r="AD128" s="18"/>
      <c r="AE128" s="18">
        <f t="shared" si="12"/>
        <v>0.25</v>
      </c>
      <c r="AF128" s="22">
        <v>44296</v>
      </c>
      <c r="AG128" s="25"/>
      <c r="AH128" s="51"/>
      <c r="AI128" s="51"/>
      <c r="AJ128" s="18">
        <f t="shared" si="13"/>
        <v>0.25</v>
      </c>
      <c r="AK128" s="18">
        <f t="shared" si="14"/>
        <v>1</v>
      </c>
      <c r="AL128" s="18">
        <f t="shared" si="15"/>
        <v>0</v>
      </c>
      <c r="AM128" s="18">
        <f t="shared" si="16"/>
        <v>0</v>
      </c>
      <c r="AN128" s="18">
        <f t="shared" si="17"/>
        <v>0</v>
      </c>
      <c r="AO128" s="50" t="s">
        <v>70</v>
      </c>
      <c r="AP128" s="50"/>
      <c r="AQ128" s="50"/>
      <c r="AR128" s="50"/>
      <c r="AS128" s="50" t="s">
        <v>1202</v>
      </c>
      <c r="AT128" s="50"/>
      <c r="AU128" s="50"/>
      <c r="AV128" s="50"/>
      <c r="AW128" s="50" t="s">
        <v>70</v>
      </c>
      <c r="AX128" s="50"/>
      <c r="AY128" s="50"/>
      <c r="AZ128" s="50"/>
      <c r="BA128" s="50" t="s">
        <v>1234</v>
      </c>
      <c r="BB128" s="50"/>
      <c r="BC128" s="50"/>
      <c r="BD128" s="50"/>
    </row>
    <row r="129" spans="1:56" s="52" customFormat="1" ht="75" customHeight="1" x14ac:dyDescent="0.25">
      <c r="A129" s="20">
        <v>9</v>
      </c>
      <c r="B129" s="50" t="s">
        <v>1194</v>
      </c>
      <c r="C129" s="50" t="s">
        <v>1220</v>
      </c>
      <c r="D129" s="50" t="s">
        <v>1196</v>
      </c>
      <c r="E129" s="50" t="s">
        <v>59</v>
      </c>
      <c r="F129" s="50" t="s">
        <v>60</v>
      </c>
      <c r="G129" s="50" t="s">
        <v>91</v>
      </c>
      <c r="H129" s="50" t="s">
        <v>383</v>
      </c>
      <c r="I129" s="50" t="s">
        <v>1235</v>
      </c>
      <c r="J129" s="22">
        <v>44197</v>
      </c>
      <c r="K129" s="22">
        <v>44561</v>
      </c>
      <c r="L129" s="50" t="s">
        <v>1236</v>
      </c>
      <c r="M129" s="50" t="s">
        <v>1223</v>
      </c>
      <c r="N129" s="50" t="s">
        <v>65</v>
      </c>
      <c r="O129" s="50" t="s">
        <v>1224</v>
      </c>
      <c r="P129" s="50" t="s">
        <v>67</v>
      </c>
      <c r="Q129" s="50" t="s">
        <v>68</v>
      </c>
      <c r="R129" s="18">
        <v>1</v>
      </c>
      <c r="S129" s="18">
        <v>0.25</v>
      </c>
      <c r="T129" s="18">
        <v>0.25</v>
      </c>
      <c r="U129" s="18">
        <v>0.25</v>
      </c>
      <c r="V129" s="18">
        <v>0.25</v>
      </c>
      <c r="W129" s="18">
        <v>0.25</v>
      </c>
      <c r="X129" s="18" t="s">
        <v>1237</v>
      </c>
      <c r="Y129" s="18"/>
      <c r="Z129" s="18"/>
      <c r="AA129" s="18"/>
      <c r="AB129" s="18"/>
      <c r="AC129" s="18"/>
      <c r="AD129" s="18"/>
      <c r="AE129" s="18">
        <f t="shared" si="12"/>
        <v>0.25</v>
      </c>
      <c r="AF129" s="22">
        <v>44296</v>
      </c>
      <c r="AG129" s="25"/>
      <c r="AH129" s="51"/>
      <c r="AI129" s="51"/>
      <c r="AJ129" s="18">
        <f t="shared" si="13"/>
        <v>0.25</v>
      </c>
      <c r="AK129" s="18">
        <f t="shared" si="14"/>
        <v>1</v>
      </c>
      <c r="AL129" s="18">
        <f t="shared" si="15"/>
        <v>0</v>
      </c>
      <c r="AM129" s="18">
        <f t="shared" si="16"/>
        <v>0</v>
      </c>
      <c r="AN129" s="18">
        <f t="shared" si="17"/>
        <v>0</v>
      </c>
      <c r="AO129" s="50" t="s">
        <v>70</v>
      </c>
      <c r="AP129" s="50"/>
      <c r="AQ129" s="50"/>
      <c r="AR129" s="50"/>
      <c r="AS129" s="50" t="s">
        <v>1202</v>
      </c>
      <c r="AT129" s="50"/>
      <c r="AU129" s="50"/>
      <c r="AV129" s="50"/>
      <c r="AW129" s="50" t="s">
        <v>70</v>
      </c>
      <c r="AX129" s="50"/>
      <c r="AY129" s="50"/>
      <c r="AZ129" s="50"/>
      <c r="BA129" s="50" t="s">
        <v>1238</v>
      </c>
      <c r="BB129" s="50"/>
      <c r="BC129" s="50"/>
      <c r="BD129" s="50"/>
    </row>
    <row r="130" spans="1:56" s="52" customFormat="1" ht="75" customHeight="1" x14ac:dyDescent="0.25">
      <c r="A130" s="20">
        <v>10</v>
      </c>
      <c r="B130" s="50" t="s">
        <v>1194</v>
      </c>
      <c r="C130" s="50" t="s">
        <v>1220</v>
      </c>
      <c r="D130" s="50" t="s">
        <v>58</v>
      </c>
      <c r="E130" s="50" t="s">
        <v>59</v>
      </c>
      <c r="F130" s="50" t="s">
        <v>60</v>
      </c>
      <c r="G130" s="50" t="s">
        <v>91</v>
      </c>
      <c r="H130" s="50" t="s">
        <v>383</v>
      </c>
      <c r="I130" s="50" t="s">
        <v>1239</v>
      </c>
      <c r="J130" s="22">
        <v>44287</v>
      </c>
      <c r="K130" s="22">
        <v>44561</v>
      </c>
      <c r="L130" s="50" t="s">
        <v>1240</v>
      </c>
      <c r="M130" s="50" t="s">
        <v>1223</v>
      </c>
      <c r="N130" s="50" t="s">
        <v>79</v>
      </c>
      <c r="O130" s="50" t="s">
        <v>1224</v>
      </c>
      <c r="P130" s="50" t="s">
        <v>67</v>
      </c>
      <c r="Q130" s="50" t="s">
        <v>68</v>
      </c>
      <c r="R130" s="19">
        <v>8</v>
      </c>
      <c r="S130" s="19">
        <v>2</v>
      </c>
      <c r="T130" s="19">
        <v>2</v>
      </c>
      <c r="U130" s="19">
        <v>2</v>
      </c>
      <c r="V130" s="19">
        <v>2</v>
      </c>
      <c r="W130" s="19">
        <v>3</v>
      </c>
      <c r="X130" s="19" t="s">
        <v>1241</v>
      </c>
      <c r="Y130" s="19"/>
      <c r="Z130" s="19"/>
      <c r="AA130" s="19"/>
      <c r="AB130" s="19"/>
      <c r="AC130" s="19"/>
      <c r="AD130" s="19"/>
      <c r="AE130" s="19">
        <f t="shared" si="12"/>
        <v>3</v>
      </c>
      <c r="AF130" s="22">
        <v>44296</v>
      </c>
      <c r="AG130" s="25"/>
      <c r="AH130" s="51"/>
      <c r="AI130" s="51"/>
      <c r="AJ130" s="18">
        <f t="shared" si="13"/>
        <v>0.375</v>
      </c>
      <c r="AK130" s="18">
        <f t="shared" si="14"/>
        <v>1</v>
      </c>
      <c r="AL130" s="18">
        <f t="shared" si="15"/>
        <v>0</v>
      </c>
      <c r="AM130" s="18">
        <f t="shared" si="16"/>
        <v>0</v>
      </c>
      <c r="AN130" s="18">
        <f t="shared" si="17"/>
        <v>0</v>
      </c>
      <c r="AO130" s="50" t="s">
        <v>70</v>
      </c>
      <c r="AP130" s="50"/>
      <c r="AQ130" s="50"/>
      <c r="AR130" s="50"/>
      <c r="AS130" s="50" t="s">
        <v>1202</v>
      </c>
      <c r="AT130" s="50"/>
      <c r="AU130" s="50"/>
      <c r="AV130" s="50"/>
      <c r="AW130" s="50" t="s">
        <v>70</v>
      </c>
      <c r="AX130" s="50"/>
      <c r="AY130" s="50"/>
      <c r="AZ130" s="50"/>
      <c r="BA130" s="50" t="s">
        <v>1242</v>
      </c>
      <c r="BB130" s="50"/>
      <c r="BC130" s="50"/>
      <c r="BD130" s="50"/>
    </row>
    <row r="131" spans="1:56" s="52" customFormat="1" ht="75" customHeight="1" x14ac:dyDescent="0.25">
      <c r="A131" s="20">
        <v>11</v>
      </c>
      <c r="B131" s="50" t="s">
        <v>1194</v>
      </c>
      <c r="C131" s="50" t="s">
        <v>1220</v>
      </c>
      <c r="D131" s="50" t="s">
        <v>58</v>
      </c>
      <c r="E131" s="50" t="s">
        <v>59</v>
      </c>
      <c r="F131" s="50" t="s">
        <v>60</v>
      </c>
      <c r="G131" s="50" t="s">
        <v>91</v>
      </c>
      <c r="H131" s="50" t="s">
        <v>383</v>
      </c>
      <c r="I131" s="50" t="s">
        <v>1243</v>
      </c>
      <c r="J131" s="22">
        <v>44287</v>
      </c>
      <c r="K131" s="22">
        <v>44561</v>
      </c>
      <c r="L131" s="50" t="s">
        <v>1213</v>
      </c>
      <c r="M131" s="50" t="s">
        <v>1223</v>
      </c>
      <c r="N131" s="50" t="s">
        <v>79</v>
      </c>
      <c r="O131" s="50" t="s">
        <v>1224</v>
      </c>
      <c r="P131" s="50" t="s">
        <v>67</v>
      </c>
      <c r="Q131" s="50" t="s">
        <v>68</v>
      </c>
      <c r="R131" s="19">
        <v>8</v>
      </c>
      <c r="S131" s="19">
        <v>2</v>
      </c>
      <c r="T131" s="19">
        <v>2</v>
      </c>
      <c r="U131" s="19">
        <v>2</v>
      </c>
      <c r="V131" s="19">
        <v>2</v>
      </c>
      <c r="W131" s="19">
        <v>5</v>
      </c>
      <c r="X131" s="19" t="s">
        <v>1244</v>
      </c>
      <c r="Y131" s="19"/>
      <c r="Z131" s="19"/>
      <c r="AA131" s="19"/>
      <c r="AB131" s="19"/>
      <c r="AC131" s="19"/>
      <c r="AD131" s="19"/>
      <c r="AE131" s="19">
        <f t="shared" si="12"/>
        <v>5</v>
      </c>
      <c r="AF131" s="22">
        <v>44296</v>
      </c>
      <c r="AG131" s="25"/>
      <c r="AH131" s="51"/>
      <c r="AI131" s="51"/>
      <c r="AJ131" s="18">
        <f t="shared" si="13"/>
        <v>0.625</v>
      </c>
      <c r="AK131" s="18">
        <f t="shared" si="14"/>
        <v>1</v>
      </c>
      <c r="AL131" s="18">
        <f t="shared" si="15"/>
        <v>0</v>
      </c>
      <c r="AM131" s="18">
        <f t="shared" si="16"/>
        <v>0</v>
      </c>
      <c r="AN131" s="18">
        <f t="shared" si="17"/>
        <v>0</v>
      </c>
      <c r="AO131" s="50" t="s">
        <v>70</v>
      </c>
      <c r="AP131" s="50"/>
      <c r="AQ131" s="50"/>
      <c r="AR131" s="50"/>
      <c r="AS131" s="50" t="s">
        <v>1202</v>
      </c>
      <c r="AT131" s="50"/>
      <c r="AU131" s="50"/>
      <c r="AV131" s="50"/>
      <c r="AW131" s="50" t="s">
        <v>70</v>
      </c>
      <c r="AX131" s="50"/>
      <c r="AY131" s="50"/>
      <c r="AZ131" s="50"/>
      <c r="BA131" s="50" t="s">
        <v>1245</v>
      </c>
      <c r="BB131" s="50"/>
      <c r="BC131" s="50"/>
      <c r="BD131" s="50"/>
    </row>
    <row r="132" spans="1:56" s="52" customFormat="1" ht="75" customHeight="1" x14ac:dyDescent="0.25">
      <c r="A132" s="20">
        <v>12</v>
      </c>
      <c r="B132" s="50" t="s">
        <v>1194</v>
      </c>
      <c r="C132" s="50" t="s">
        <v>1246</v>
      </c>
      <c r="D132" s="50" t="s">
        <v>58</v>
      </c>
      <c r="E132" s="50" t="s">
        <v>59</v>
      </c>
      <c r="F132" s="50" t="s">
        <v>60</v>
      </c>
      <c r="G132" s="50" t="s">
        <v>91</v>
      </c>
      <c r="H132" s="50" t="s">
        <v>383</v>
      </c>
      <c r="I132" s="50" t="s">
        <v>1247</v>
      </c>
      <c r="J132" s="22">
        <v>44256</v>
      </c>
      <c r="K132" s="22">
        <v>44561</v>
      </c>
      <c r="L132" s="50" t="s">
        <v>1248</v>
      </c>
      <c r="M132" s="50" t="s">
        <v>1199</v>
      </c>
      <c r="N132" s="50" t="s">
        <v>79</v>
      </c>
      <c r="O132" s="50" t="s">
        <v>1249</v>
      </c>
      <c r="P132" s="50" t="s">
        <v>67</v>
      </c>
      <c r="Q132" s="50" t="s">
        <v>68</v>
      </c>
      <c r="R132" s="19">
        <v>4</v>
      </c>
      <c r="S132" s="19">
        <v>1</v>
      </c>
      <c r="T132" s="19">
        <v>1</v>
      </c>
      <c r="U132" s="19">
        <v>1</v>
      </c>
      <c r="V132" s="19">
        <v>1</v>
      </c>
      <c r="W132" s="19">
        <v>10</v>
      </c>
      <c r="X132" s="19" t="s">
        <v>1250</v>
      </c>
      <c r="Y132" s="19"/>
      <c r="Z132" s="19"/>
      <c r="AA132" s="19"/>
      <c r="AB132" s="19"/>
      <c r="AC132" s="19"/>
      <c r="AD132" s="19"/>
      <c r="AE132" s="19">
        <f t="shared" si="12"/>
        <v>10</v>
      </c>
      <c r="AF132" s="22">
        <v>44296</v>
      </c>
      <c r="AG132" s="51"/>
      <c r="AH132" s="51"/>
      <c r="AI132" s="51"/>
      <c r="AJ132" s="18">
        <f t="shared" si="13"/>
        <v>1</v>
      </c>
      <c r="AK132" s="18">
        <f t="shared" si="14"/>
        <v>1</v>
      </c>
      <c r="AL132" s="18">
        <f t="shared" si="15"/>
        <v>0</v>
      </c>
      <c r="AM132" s="18">
        <f t="shared" si="16"/>
        <v>0</v>
      </c>
      <c r="AN132" s="18">
        <f t="shared" si="17"/>
        <v>0</v>
      </c>
      <c r="AO132" s="50" t="s">
        <v>70</v>
      </c>
      <c r="AP132" s="50"/>
      <c r="AQ132" s="50"/>
      <c r="AR132" s="50"/>
      <c r="AS132" s="50" t="s">
        <v>1202</v>
      </c>
      <c r="AT132" s="50"/>
      <c r="AU132" s="50"/>
      <c r="AV132" s="50"/>
      <c r="AW132" s="50" t="s">
        <v>70</v>
      </c>
      <c r="AX132" s="50"/>
      <c r="AY132" s="50"/>
      <c r="AZ132" s="50"/>
      <c r="BA132" s="50" t="s">
        <v>1251</v>
      </c>
      <c r="BB132" s="50"/>
      <c r="BC132" s="50"/>
      <c r="BD132" s="50"/>
    </row>
    <row r="133" spans="1:56" s="52" customFormat="1" ht="75" customHeight="1" x14ac:dyDescent="0.25">
      <c r="A133" s="20">
        <v>13</v>
      </c>
      <c r="B133" s="50" t="s">
        <v>1194</v>
      </c>
      <c r="C133" s="50" t="s">
        <v>1246</v>
      </c>
      <c r="D133" s="50" t="s">
        <v>58</v>
      </c>
      <c r="E133" s="50" t="s">
        <v>59</v>
      </c>
      <c r="F133" s="50" t="s">
        <v>60</v>
      </c>
      <c r="G133" s="50" t="s">
        <v>91</v>
      </c>
      <c r="H133" s="50" t="s">
        <v>383</v>
      </c>
      <c r="I133" s="50" t="s">
        <v>1252</v>
      </c>
      <c r="J133" s="22">
        <v>44228</v>
      </c>
      <c r="K133" s="22">
        <v>44561</v>
      </c>
      <c r="L133" s="50" t="s">
        <v>1253</v>
      </c>
      <c r="M133" s="50" t="s">
        <v>1199</v>
      </c>
      <c r="N133" s="50" t="s">
        <v>79</v>
      </c>
      <c r="O133" s="50" t="s">
        <v>1249</v>
      </c>
      <c r="P133" s="50" t="s">
        <v>67</v>
      </c>
      <c r="Q133" s="50" t="s">
        <v>68</v>
      </c>
      <c r="R133" s="19">
        <v>8</v>
      </c>
      <c r="S133" s="19">
        <v>2</v>
      </c>
      <c r="T133" s="19">
        <v>2</v>
      </c>
      <c r="U133" s="19">
        <v>2</v>
      </c>
      <c r="V133" s="19">
        <v>2</v>
      </c>
      <c r="W133" s="19">
        <v>5</v>
      </c>
      <c r="X133" s="19" t="s">
        <v>1254</v>
      </c>
      <c r="Y133" s="19"/>
      <c r="Z133" s="19"/>
      <c r="AA133" s="19"/>
      <c r="AB133" s="19"/>
      <c r="AC133" s="19"/>
      <c r="AD133" s="19"/>
      <c r="AE133" s="19">
        <f t="shared" si="12"/>
        <v>5</v>
      </c>
      <c r="AF133" s="22">
        <v>44296</v>
      </c>
      <c r="AG133" s="25"/>
      <c r="AH133" s="51"/>
      <c r="AI133" s="51"/>
      <c r="AJ133" s="18">
        <f t="shared" si="13"/>
        <v>0.625</v>
      </c>
      <c r="AK133" s="18">
        <f t="shared" si="14"/>
        <v>1</v>
      </c>
      <c r="AL133" s="18">
        <f t="shared" si="15"/>
        <v>0</v>
      </c>
      <c r="AM133" s="18">
        <f t="shared" si="16"/>
        <v>0</v>
      </c>
      <c r="AN133" s="18">
        <f t="shared" si="17"/>
        <v>0</v>
      </c>
      <c r="AO133" s="50" t="s">
        <v>70</v>
      </c>
      <c r="AP133" s="50"/>
      <c r="AQ133" s="50"/>
      <c r="AR133" s="50"/>
      <c r="AS133" s="50" t="s">
        <v>1202</v>
      </c>
      <c r="AT133" s="50"/>
      <c r="AU133" s="50"/>
      <c r="AV133" s="50"/>
      <c r="AW133" s="50" t="s">
        <v>70</v>
      </c>
      <c r="AX133" s="50"/>
      <c r="AY133" s="50"/>
      <c r="AZ133" s="50"/>
      <c r="BA133" s="50" t="s">
        <v>1255</v>
      </c>
      <c r="BB133" s="50"/>
      <c r="BC133" s="50"/>
      <c r="BD133" s="50"/>
    </row>
    <row r="134" spans="1:56" s="52" customFormat="1" ht="75" customHeight="1" x14ac:dyDescent="0.25">
      <c r="A134" s="20">
        <v>14</v>
      </c>
      <c r="B134" s="50" t="s">
        <v>1194</v>
      </c>
      <c r="C134" s="50" t="s">
        <v>89</v>
      </c>
      <c r="D134" s="50" t="s">
        <v>58</v>
      </c>
      <c r="E134" s="50" t="s">
        <v>59</v>
      </c>
      <c r="F134" s="50" t="s">
        <v>60</v>
      </c>
      <c r="G134" s="50" t="s">
        <v>91</v>
      </c>
      <c r="H134" s="50" t="s">
        <v>92</v>
      </c>
      <c r="I134" s="50" t="s">
        <v>1256</v>
      </c>
      <c r="J134" s="22">
        <v>44348</v>
      </c>
      <c r="K134" s="22">
        <v>44469</v>
      </c>
      <c r="L134" s="50" t="s">
        <v>641</v>
      </c>
      <c r="M134" s="50" t="s">
        <v>1257</v>
      </c>
      <c r="N134" s="50" t="s">
        <v>65</v>
      </c>
      <c r="O134" s="50" t="s">
        <v>1258</v>
      </c>
      <c r="P134" s="50" t="s">
        <v>2</v>
      </c>
      <c r="Q134" s="50" t="s">
        <v>68</v>
      </c>
      <c r="R134" s="18">
        <v>1</v>
      </c>
      <c r="S134" s="18">
        <v>0</v>
      </c>
      <c r="T134" s="18">
        <v>0.25</v>
      </c>
      <c r="U134" s="18">
        <v>0.75</v>
      </c>
      <c r="V134" s="18">
        <v>0</v>
      </c>
      <c r="W134" s="18">
        <v>0</v>
      </c>
      <c r="X134" s="18" t="s">
        <v>1259</v>
      </c>
      <c r="Y134" s="18"/>
      <c r="Z134" s="18"/>
      <c r="AA134" s="18"/>
      <c r="AB134" s="18"/>
      <c r="AC134" s="18"/>
      <c r="AD134" s="18"/>
      <c r="AE134" s="18">
        <f t="shared" si="12"/>
        <v>0</v>
      </c>
      <c r="AF134" s="22">
        <v>44296</v>
      </c>
      <c r="AG134" s="25"/>
      <c r="AH134" s="51"/>
      <c r="AI134" s="51"/>
      <c r="AJ134" s="18">
        <f t="shared" si="13"/>
        <v>0</v>
      </c>
      <c r="AK134" s="18" t="str">
        <f t="shared" si="14"/>
        <v/>
      </c>
      <c r="AL134" s="18">
        <f t="shared" si="15"/>
        <v>0</v>
      </c>
      <c r="AM134" s="18">
        <f t="shared" si="16"/>
        <v>0</v>
      </c>
      <c r="AN134" s="18" t="str">
        <f t="shared" si="17"/>
        <v/>
      </c>
      <c r="AO134" s="50" t="s">
        <v>97</v>
      </c>
      <c r="AP134" s="50"/>
      <c r="AQ134" s="50"/>
      <c r="AR134" s="50"/>
      <c r="AS134" s="50" t="s">
        <v>1260</v>
      </c>
      <c r="AT134" s="50"/>
      <c r="AU134" s="50"/>
      <c r="AV134" s="50"/>
      <c r="AW134" s="50" t="s">
        <v>97</v>
      </c>
      <c r="AX134" s="50"/>
      <c r="AY134" s="50"/>
      <c r="AZ134" s="50"/>
      <c r="BA134" s="50" t="s">
        <v>1261</v>
      </c>
      <c r="BB134" s="50"/>
      <c r="BC134" s="50"/>
      <c r="BD134" s="50"/>
    </row>
    <row r="135" spans="1:56" s="52" customFormat="1" ht="75" customHeight="1" x14ac:dyDescent="0.25">
      <c r="A135" s="20">
        <v>15</v>
      </c>
      <c r="B135" s="50" t="s">
        <v>1194</v>
      </c>
      <c r="C135" s="50" t="s">
        <v>89</v>
      </c>
      <c r="D135" s="50" t="s">
        <v>58</v>
      </c>
      <c r="E135" s="50" t="s">
        <v>59</v>
      </c>
      <c r="F135" s="50" t="s">
        <v>60</v>
      </c>
      <c r="G135" s="50" t="s">
        <v>91</v>
      </c>
      <c r="H135" s="50" t="s">
        <v>92</v>
      </c>
      <c r="I135" s="50" t="s">
        <v>1262</v>
      </c>
      <c r="J135" s="22">
        <v>44287</v>
      </c>
      <c r="K135" s="22">
        <v>44561</v>
      </c>
      <c r="L135" s="50" t="s">
        <v>641</v>
      </c>
      <c r="M135" s="50" t="s">
        <v>1257</v>
      </c>
      <c r="N135" s="50" t="s">
        <v>65</v>
      </c>
      <c r="O135" s="50" t="s">
        <v>1258</v>
      </c>
      <c r="P135" s="50" t="s">
        <v>2</v>
      </c>
      <c r="Q135" s="50" t="s">
        <v>68</v>
      </c>
      <c r="R135" s="18">
        <v>1</v>
      </c>
      <c r="S135" s="18">
        <v>0</v>
      </c>
      <c r="T135" s="18">
        <v>0.3</v>
      </c>
      <c r="U135" s="18">
        <v>0.3</v>
      </c>
      <c r="V135" s="18">
        <v>0.4</v>
      </c>
      <c r="W135" s="18">
        <v>1</v>
      </c>
      <c r="X135" s="18" t="s">
        <v>1263</v>
      </c>
      <c r="Y135" s="18"/>
      <c r="Z135" s="18"/>
      <c r="AA135" s="18"/>
      <c r="AB135" s="18"/>
      <c r="AC135" s="18"/>
      <c r="AD135" s="18"/>
      <c r="AE135" s="18">
        <f t="shared" si="12"/>
        <v>1</v>
      </c>
      <c r="AF135" s="22">
        <v>44296</v>
      </c>
      <c r="AG135" s="25"/>
      <c r="AH135" s="51"/>
      <c r="AI135" s="51"/>
      <c r="AJ135" s="18">
        <f t="shared" si="13"/>
        <v>1</v>
      </c>
      <c r="AK135" s="18" t="str">
        <f t="shared" si="14"/>
        <v/>
      </c>
      <c r="AL135" s="18">
        <f t="shared" si="15"/>
        <v>0</v>
      </c>
      <c r="AM135" s="18">
        <f t="shared" si="16"/>
        <v>0</v>
      </c>
      <c r="AN135" s="18">
        <f t="shared" si="17"/>
        <v>0</v>
      </c>
      <c r="AO135" s="50" t="s">
        <v>70</v>
      </c>
      <c r="AP135" s="50"/>
      <c r="AQ135" s="50"/>
      <c r="AR135" s="50"/>
      <c r="AS135" s="50" t="s">
        <v>1202</v>
      </c>
      <c r="AT135" s="50"/>
      <c r="AU135" s="50"/>
      <c r="AV135" s="50"/>
      <c r="AW135" s="50" t="s">
        <v>70</v>
      </c>
      <c r="AX135" s="50"/>
      <c r="AY135" s="50"/>
      <c r="AZ135" s="50"/>
      <c r="BA135" s="50" t="s">
        <v>1264</v>
      </c>
      <c r="BB135" s="50"/>
      <c r="BC135" s="50"/>
      <c r="BD135" s="50"/>
    </row>
    <row r="136" spans="1:56" s="52" customFormat="1" ht="75" customHeight="1" x14ac:dyDescent="0.25">
      <c r="A136" s="20">
        <v>16</v>
      </c>
      <c r="B136" s="50" t="s">
        <v>1194</v>
      </c>
      <c r="C136" s="50" t="s">
        <v>89</v>
      </c>
      <c r="D136" s="50" t="s">
        <v>58</v>
      </c>
      <c r="E136" s="50" t="s">
        <v>59</v>
      </c>
      <c r="F136" s="50" t="s">
        <v>60</v>
      </c>
      <c r="G136" s="50" t="s">
        <v>91</v>
      </c>
      <c r="H136" s="50" t="s">
        <v>92</v>
      </c>
      <c r="I136" s="50" t="s">
        <v>1265</v>
      </c>
      <c r="J136" s="22">
        <v>44378</v>
      </c>
      <c r="K136" s="22">
        <v>44408</v>
      </c>
      <c r="L136" s="50" t="s">
        <v>641</v>
      </c>
      <c r="M136" s="50" t="s">
        <v>1257</v>
      </c>
      <c r="N136" s="50" t="s">
        <v>65</v>
      </c>
      <c r="O136" s="50" t="s">
        <v>1258</v>
      </c>
      <c r="P136" s="50" t="s">
        <v>2</v>
      </c>
      <c r="Q136" s="50" t="s">
        <v>68</v>
      </c>
      <c r="R136" s="18">
        <v>1</v>
      </c>
      <c r="S136" s="18">
        <v>0</v>
      </c>
      <c r="T136" s="18">
        <v>0</v>
      </c>
      <c r="U136" s="18">
        <v>1</v>
      </c>
      <c r="V136" s="18">
        <v>0</v>
      </c>
      <c r="W136" s="18">
        <v>0</v>
      </c>
      <c r="X136" s="18" t="s">
        <v>1259</v>
      </c>
      <c r="Y136" s="18"/>
      <c r="Z136" s="18"/>
      <c r="AA136" s="18"/>
      <c r="AB136" s="18"/>
      <c r="AC136" s="18"/>
      <c r="AD136" s="18"/>
      <c r="AE136" s="18">
        <f t="shared" si="12"/>
        <v>0</v>
      </c>
      <c r="AF136" s="22">
        <v>44296</v>
      </c>
      <c r="AG136" s="25"/>
      <c r="AH136" s="51"/>
      <c r="AI136" s="51"/>
      <c r="AJ136" s="18">
        <f t="shared" si="13"/>
        <v>0</v>
      </c>
      <c r="AK136" s="18" t="str">
        <f t="shared" si="14"/>
        <v/>
      </c>
      <c r="AL136" s="18" t="str">
        <f t="shared" si="15"/>
        <v/>
      </c>
      <c r="AM136" s="18">
        <f t="shared" si="16"/>
        <v>0</v>
      </c>
      <c r="AN136" s="18" t="str">
        <f t="shared" si="17"/>
        <v/>
      </c>
      <c r="AO136" s="50" t="s">
        <v>97</v>
      </c>
      <c r="AP136" s="50"/>
      <c r="AQ136" s="50"/>
      <c r="AR136" s="50"/>
      <c r="AS136" s="50" t="s">
        <v>1266</v>
      </c>
      <c r="AT136" s="50"/>
      <c r="AU136" s="50"/>
      <c r="AV136" s="50"/>
      <c r="AW136" s="50" t="s">
        <v>97</v>
      </c>
      <c r="AX136" s="50"/>
      <c r="AY136" s="50"/>
      <c r="AZ136" s="50"/>
      <c r="BA136" s="50" t="s">
        <v>1267</v>
      </c>
      <c r="BB136" s="50"/>
      <c r="BC136" s="50"/>
      <c r="BD136" s="50"/>
    </row>
    <row r="137" spans="1:56" s="52" customFormat="1" ht="75" customHeight="1" x14ac:dyDescent="0.25">
      <c r="A137" s="20">
        <v>17</v>
      </c>
      <c r="B137" s="50" t="s">
        <v>1194</v>
      </c>
      <c r="C137" s="50" t="s">
        <v>89</v>
      </c>
      <c r="D137" s="50" t="s">
        <v>58</v>
      </c>
      <c r="E137" s="50" t="s">
        <v>59</v>
      </c>
      <c r="F137" s="50" t="s">
        <v>60</v>
      </c>
      <c r="G137" s="50" t="s">
        <v>91</v>
      </c>
      <c r="H137" s="50" t="s">
        <v>92</v>
      </c>
      <c r="I137" s="50" t="s">
        <v>111</v>
      </c>
      <c r="J137" s="22">
        <v>44378</v>
      </c>
      <c r="K137" s="22">
        <v>44561</v>
      </c>
      <c r="L137" s="50" t="s">
        <v>641</v>
      </c>
      <c r="M137" s="50" t="s">
        <v>1257</v>
      </c>
      <c r="N137" s="50" t="s">
        <v>65</v>
      </c>
      <c r="O137" s="50" t="s">
        <v>1258</v>
      </c>
      <c r="P137" s="50" t="s">
        <v>2</v>
      </c>
      <c r="Q137" s="50" t="s">
        <v>68</v>
      </c>
      <c r="R137" s="18">
        <v>1</v>
      </c>
      <c r="S137" s="18">
        <v>0</v>
      </c>
      <c r="T137" s="18">
        <v>0</v>
      </c>
      <c r="U137" s="18">
        <v>0.45</v>
      </c>
      <c r="V137" s="18">
        <v>0.55000000000000004</v>
      </c>
      <c r="W137" s="18">
        <v>0</v>
      </c>
      <c r="X137" s="18" t="s">
        <v>1259</v>
      </c>
      <c r="Y137" s="18"/>
      <c r="Z137" s="18"/>
      <c r="AA137" s="18"/>
      <c r="AB137" s="18"/>
      <c r="AC137" s="18"/>
      <c r="AD137" s="18"/>
      <c r="AE137" s="18">
        <f t="shared" si="12"/>
        <v>0</v>
      </c>
      <c r="AF137" s="22">
        <v>44296</v>
      </c>
      <c r="AG137" s="25"/>
      <c r="AH137" s="51"/>
      <c r="AI137" s="51"/>
      <c r="AJ137" s="18">
        <f t="shared" si="13"/>
        <v>0</v>
      </c>
      <c r="AK137" s="18" t="str">
        <f t="shared" si="14"/>
        <v/>
      </c>
      <c r="AL137" s="18" t="str">
        <f t="shared" si="15"/>
        <v/>
      </c>
      <c r="AM137" s="18">
        <f t="shared" si="16"/>
        <v>0</v>
      </c>
      <c r="AN137" s="18">
        <f t="shared" si="17"/>
        <v>0</v>
      </c>
      <c r="AO137" s="50" t="s">
        <v>97</v>
      </c>
      <c r="AP137" s="50"/>
      <c r="AQ137" s="50"/>
      <c r="AR137" s="50"/>
      <c r="AS137" s="50" t="s">
        <v>1266</v>
      </c>
      <c r="AT137" s="50"/>
      <c r="AU137" s="50"/>
      <c r="AV137" s="50"/>
      <c r="AW137" s="50" t="s">
        <v>97</v>
      </c>
      <c r="AX137" s="50"/>
      <c r="AY137" s="50"/>
      <c r="AZ137" s="50"/>
      <c r="BA137" s="50" t="s">
        <v>1267</v>
      </c>
      <c r="BB137" s="50"/>
      <c r="BC137" s="50"/>
      <c r="BD137" s="50"/>
    </row>
    <row r="138" spans="1:56" s="52" customFormat="1" ht="75" customHeight="1" x14ac:dyDescent="0.25">
      <c r="A138" s="20">
        <v>18</v>
      </c>
      <c r="B138" s="50" t="s">
        <v>1194</v>
      </c>
      <c r="C138" s="50" t="s">
        <v>89</v>
      </c>
      <c r="D138" s="50" t="s">
        <v>58</v>
      </c>
      <c r="E138" s="50" t="s">
        <v>59</v>
      </c>
      <c r="F138" s="50" t="s">
        <v>60</v>
      </c>
      <c r="G138" s="50" t="s">
        <v>91</v>
      </c>
      <c r="H138" s="50" t="s">
        <v>92</v>
      </c>
      <c r="I138" s="50" t="s">
        <v>1268</v>
      </c>
      <c r="J138" s="22">
        <v>44378</v>
      </c>
      <c r="K138" s="22">
        <v>44408</v>
      </c>
      <c r="L138" s="50" t="s">
        <v>641</v>
      </c>
      <c r="M138" s="50" t="s">
        <v>1257</v>
      </c>
      <c r="N138" s="50" t="s">
        <v>65</v>
      </c>
      <c r="O138" s="50" t="s">
        <v>1258</v>
      </c>
      <c r="P138" s="50" t="s">
        <v>2</v>
      </c>
      <c r="Q138" s="50" t="s">
        <v>68</v>
      </c>
      <c r="R138" s="18">
        <v>1</v>
      </c>
      <c r="S138" s="18">
        <v>0</v>
      </c>
      <c r="T138" s="18">
        <v>0</v>
      </c>
      <c r="U138" s="18">
        <v>1</v>
      </c>
      <c r="V138" s="18">
        <v>0</v>
      </c>
      <c r="W138" s="18">
        <v>0</v>
      </c>
      <c r="X138" s="18" t="s">
        <v>1259</v>
      </c>
      <c r="Y138" s="18"/>
      <c r="Z138" s="18"/>
      <c r="AA138" s="18"/>
      <c r="AB138" s="18"/>
      <c r="AC138" s="18"/>
      <c r="AD138" s="18"/>
      <c r="AE138" s="18">
        <f t="shared" si="12"/>
        <v>0</v>
      </c>
      <c r="AF138" s="22">
        <v>44296</v>
      </c>
      <c r="AG138" s="25"/>
      <c r="AH138" s="51"/>
      <c r="AI138" s="51"/>
      <c r="AJ138" s="18">
        <f t="shared" si="13"/>
        <v>0</v>
      </c>
      <c r="AK138" s="18" t="str">
        <f t="shared" si="14"/>
        <v/>
      </c>
      <c r="AL138" s="18" t="str">
        <f t="shared" si="15"/>
        <v/>
      </c>
      <c r="AM138" s="18">
        <f t="shared" si="16"/>
        <v>0</v>
      </c>
      <c r="AN138" s="18" t="str">
        <f t="shared" si="17"/>
        <v/>
      </c>
      <c r="AO138" s="50" t="s">
        <v>97</v>
      </c>
      <c r="AP138" s="50"/>
      <c r="AQ138" s="50"/>
      <c r="AR138" s="50"/>
      <c r="AS138" s="50" t="s">
        <v>1269</v>
      </c>
      <c r="AT138" s="50"/>
      <c r="AU138" s="50"/>
      <c r="AV138" s="50"/>
      <c r="AW138" s="50" t="s">
        <v>97</v>
      </c>
      <c r="AX138" s="50"/>
      <c r="AY138" s="50"/>
      <c r="AZ138" s="50"/>
      <c r="BA138" s="50" t="s">
        <v>1267</v>
      </c>
      <c r="BB138" s="50"/>
      <c r="BC138" s="50"/>
      <c r="BD138" s="50"/>
    </row>
    <row r="139" spans="1:56" s="52" customFormat="1" ht="75" customHeight="1" x14ac:dyDescent="0.25">
      <c r="A139" s="20">
        <v>1</v>
      </c>
      <c r="B139" s="50" t="s">
        <v>1312</v>
      </c>
      <c r="C139" s="50" t="s">
        <v>1313</v>
      </c>
      <c r="D139" s="50" t="s">
        <v>58</v>
      </c>
      <c r="E139" s="50" t="s">
        <v>1314</v>
      </c>
      <c r="F139" s="50" t="s">
        <v>1315</v>
      </c>
      <c r="G139" s="50" t="s">
        <v>1316</v>
      </c>
      <c r="H139" s="50" t="s">
        <v>1317</v>
      </c>
      <c r="I139" s="50" t="s">
        <v>1318</v>
      </c>
      <c r="J139" s="22">
        <v>44197</v>
      </c>
      <c r="K139" s="22">
        <v>44286</v>
      </c>
      <c r="L139" s="50" t="s">
        <v>1319</v>
      </c>
      <c r="M139" s="50" t="s">
        <v>1320</v>
      </c>
      <c r="N139" s="50" t="s">
        <v>79</v>
      </c>
      <c r="O139" s="50" t="s">
        <v>1321</v>
      </c>
      <c r="P139" s="50" t="s">
        <v>67</v>
      </c>
      <c r="Q139" s="50" t="s">
        <v>68</v>
      </c>
      <c r="R139" s="19">
        <v>1</v>
      </c>
      <c r="S139" s="19">
        <v>1</v>
      </c>
      <c r="T139" s="19">
        <v>0</v>
      </c>
      <c r="U139" s="19">
        <v>0</v>
      </c>
      <c r="V139" s="19">
        <v>0</v>
      </c>
      <c r="W139" s="19">
        <v>1</v>
      </c>
      <c r="X139" s="19" t="s">
        <v>1322</v>
      </c>
      <c r="Y139" s="19"/>
      <c r="Z139" s="19"/>
      <c r="AA139" s="19"/>
      <c r="AB139" s="19"/>
      <c r="AC139" s="19"/>
      <c r="AD139" s="19"/>
      <c r="AE139" s="19">
        <f t="shared" si="12"/>
        <v>1</v>
      </c>
      <c r="AF139" s="22">
        <v>44300</v>
      </c>
      <c r="AG139" s="51"/>
      <c r="AH139" s="51"/>
      <c r="AI139" s="51"/>
      <c r="AJ139" s="18">
        <f t="shared" si="13"/>
        <v>1</v>
      </c>
      <c r="AK139" s="18">
        <f t="shared" si="14"/>
        <v>1</v>
      </c>
      <c r="AL139" s="18" t="str">
        <f t="shared" si="15"/>
        <v/>
      </c>
      <c r="AM139" s="18" t="str">
        <f t="shared" si="16"/>
        <v/>
      </c>
      <c r="AN139" s="18" t="str">
        <f t="shared" si="17"/>
        <v/>
      </c>
      <c r="AO139" s="50" t="s">
        <v>70</v>
      </c>
      <c r="AP139" s="50"/>
      <c r="AQ139" s="50"/>
      <c r="AR139" s="50"/>
      <c r="AS139" s="50" t="s">
        <v>1323</v>
      </c>
      <c r="AT139" s="50"/>
      <c r="AU139" s="50"/>
      <c r="AV139" s="50"/>
      <c r="AW139" s="50" t="s">
        <v>70</v>
      </c>
      <c r="AX139" s="50"/>
      <c r="AY139" s="50"/>
      <c r="AZ139" s="50"/>
      <c r="BA139" s="50" t="s">
        <v>1324</v>
      </c>
      <c r="BB139" s="50"/>
      <c r="BC139" s="50"/>
      <c r="BD139" s="50"/>
    </row>
    <row r="140" spans="1:56" s="52" customFormat="1" ht="75" customHeight="1" x14ac:dyDescent="0.25">
      <c r="A140" s="20">
        <v>2</v>
      </c>
      <c r="B140" s="50" t="s">
        <v>1312</v>
      </c>
      <c r="C140" s="50" t="s">
        <v>1313</v>
      </c>
      <c r="D140" s="50" t="s">
        <v>58</v>
      </c>
      <c r="E140" s="50" t="s">
        <v>1314</v>
      </c>
      <c r="F140" s="50" t="s">
        <v>1315</v>
      </c>
      <c r="G140" s="50" t="s">
        <v>1316</v>
      </c>
      <c r="H140" s="50" t="s">
        <v>1317</v>
      </c>
      <c r="I140" s="50" t="s">
        <v>1325</v>
      </c>
      <c r="J140" s="22">
        <v>44256</v>
      </c>
      <c r="K140" s="22">
        <v>44377</v>
      </c>
      <c r="L140" s="50" t="s">
        <v>1326</v>
      </c>
      <c r="M140" s="50" t="s">
        <v>922</v>
      </c>
      <c r="N140" s="50" t="s">
        <v>79</v>
      </c>
      <c r="O140" s="50" t="s">
        <v>1327</v>
      </c>
      <c r="P140" s="50" t="s">
        <v>67</v>
      </c>
      <c r="Q140" s="50" t="s">
        <v>68</v>
      </c>
      <c r="R140" s="19">
        <v>1</v>
      </c>
      <c r="S140" s="19">
        <v>1</v>
      </c>
      <c r="T140" s="19">
        <v>0</v>
      </c>
      <c r="U140" s="19">
        <v>0</v>
      </c>
      <c r="V140" s="19">
        <v>0</v>
      </c>
      <c r="W140" s="19">
        <v>1</v>
      </c>
      <c r="X140" s="19" t="s">
        <v>1328</v>
      </c>
      <c r="Y140" s="19"/>
      <c r="Z140" s="19"/>
      <c r="AA140" s="19"/>
      <c r="AB140" s="19"/>
      <c r="AC140" s="19"/>
      <c r="AD140" s="19"/>
      <c r="AE140" s="19">
        <f t="shared" ref="AE140:AE203" si="18">AC140+AA140+Y140+W140</f>
        <v>1</v>
      </c>
      <c r="AF140" s="22">
        <v>44300</v>
      </c>
      <c r="AG140" s="51"/>
      <c r="AH140" s="51"/>
      <c r="AI140" s="51"/>
      <c r="AJ140" s="18">
        <f t="shared" ref="AJ140:AJ203" si="19">IFERROR(IF((W140+Y140+AA140+AC140)/R140&gt;1,1,(W140+Y140+AA140+AC140)/R140),0)</f>
        <v>1</v>
      </c>
      <c r="AK140" s="18">
        <f t="shared" ref="AK140:AK203" si="20">IFERROR(IF(S140=0,"",IF((W140/S140)&gt;1,1,(W140/S140))),"")</f>
        <v>1</v>
      </c>
      <c r="AL140" s="18" t="str">
        <f t="shared" ref="AL140:AL203" si="21">IFERROR(IF(T140=0,"",IF((Y140/T140)&gt;1,1,(Y140/T140))),"")</f>
        <v/>
      </c>
      <c r="AM140" s="18" t="str">
        <f t="shared" ref="AM140:AM203" si="22">IFERROR(IF(U140=0,"",IF((AA140/U140)&gt;1,1,(AA140/U140))),"")</f>
        <v/>
      </c>
      <c r="AN140" s="18" t="str">
        <f t="shared" ref="AN140:AN203" si="23">IFERROR(IF(V140=0,"",IF((AC140/V140)&gt;1,1,(AC140/V140))),"")</f>
        <v/>
      </c>
      <c r="AO140" s="50" t="s">
        <v>70</v>
      </c>
      <c r="AP140" s="50"/>
      <c r="AQ140" s="50"/>
      <c r="AR140" s="50"/>
      <c r="AS140" s="50" t="s">
        <v>1323</v>
      </c>
      <c r="AT140" s="50"/>
      <c r="AU140" s="50"/>
      <c r="AV140" s="50"/>
      <c r="AW140" s="50" t="s">
        <v>70</v>
      </c>
      <c r="AX140" s="50"/>
      <c r="AY140" s="50"/>
      <c r="AZ140" s="50"/>
      <c r="BA140" s="50" t="s">
        <v>1329</v>
      </c>
      <c r="BB140" s="50"/>
      <c r="BC140" s="50"/>
      <c r="BD140" s="50"/>
    </row>
    <row r="141" spans="1:56" s="52" customFormat="1" ht="75" customHeight="1" x14ac:dyDescent="0.25">
      <c r="A141" s="20">
        <v>3</v>
      </c>
      <c r="B141" s="50" t="s">
        <v>1312</v>
      </c>
      <c r="C141" s="50" t="s">
        <v>1313</v>
      </c>
      <c r="D141" s="50" t="s">
        <v>58</v>
      </c>
      <c r="E141" s="50" t="s">
        <v>1314</v>
      </c>
      <c r="F141" s="50" t="s">
        <v>1315</v>
      </c>
      <c r="G141" s="50" t="s">
        <v>1316</v>
      </c>
      <c r="H141" s="50" t="s">
        <v>1317</v>
      </c>
      <c r="I141" s="50" t="s">
        <v>1330</v>
      </c>
      <c r="J141" s="22">
        <v>44256</v>
      </c>
      <c r="K141" s="22">
        <v>44561</v>
      </c>
      <c r="L141" s="50" t="s">
        <v>1331</v>
      </c>
      <c r="M141" s="50" t="s">
        <v>922</v>
      </c>
      <c r="N141" s="50" t="s">
        <v>65</v>
      </c>
      <c r="O141" s="50" t="s">
        <v>1327</v>
      </c>
      <c r="P141" s="50" t="s">
        <v>67</v>
      </c>
      <c r="Q141" s="50" t="s">
        <v>68</v>
      </c>
      <c r="R141" s="38">
        <v>1</v>
      </c>
      <c r="S141" s="38">
        <v>0.25</v>
      </c>
      <c r="T141" s="38">
        <v>0.25</v>
      </c>
      <c r="U141" s="38">
        <v>0.25</v>
      </c>
      <c r="V141" s="38">
        <v>0.25</v>
      </c>
      <c r="W141" s="38">
        <v>0.25</v>
      </c>
      <c r="X141" s="38" t="s">
        <v>1332</v>
      </c>
      <c r="Y141" s="38"/>
      <c r="Z141" s="38"/>
      <c r="AA141" s="38"/>
      <c r="AB141" s="38"/>
      <c r="AC141" s="38"/>
      <c r="AD141" s="38"/>
      <c r="AE141" s="38">
        <f t="shared" si="18"/>
        <v>0.25</v>
      </c>
      <c r="AF141" s="22">
        <v>44300</v>
      </c>
      <c r="AG141" s="25"/>
      <c r="AH141" s="51"/>
      <c r="AI141" s="51"/>
      <c r="AJ141" s="18">
        <f t="shared" si="19"/>
        <v>0.25</v>
      </c>
      <c r="AK141" s="18">
        <f t="shared" si="20"/>
        <v>1</v>
      </c>
      <c r="AL141" s="18">
        <f t="shared" si="21"/>
        <v>0</v>
      </c>
      <c r="AM141" s="18">
        <f t="shared" si="22"/>
        <v>0</v>
      </c>
      <c r="AN141" s="18">
        <f t="shared" si="23"/>
        <v>0</v>
      </c>
      <c r="AO141" s="50" t="s">
        <v>70</v>
      </c>
      <c r="AP141" s="50"/>
      <c r="AQ141" s="50"/>
      <c r="AR141" s="50"/>
      <c r="AS141" s="50" t="s">
        <v>1323</v>
      </c>
      <c r="AT141" s="50"/>
      <c r="AU141" s="50"/>
      <c r="AV141" s="50"/>
      <c r="AW141" s="50" t="s">
        <v>70</v>
      </c>
      <c r="AX141" s="50"/>
      <c r="AY141" s="50"/>
      <c r="AZ141" s="50"/>
      <c r="BA141" s="50" t="s">
        <v>1333</v>
      </c>
      <c r="BB141" s="50"/>
      <c r="BC141" s="50"/>
      <c r="BD141" s="50"/>
    </row>
    <row r="142" spans="1:56" s="52" customFormat="1" ht="75" customHeight="1" x14ac:dyDescent="0.25">
      <c r="A142" s="20">
        <v>4</v>
      </c>
      <c r="B142" s="50" t="s">
        <v>1312</v>
      </c>
      <c r="C142" s="50" t="s">
        <v>1313</v>
      </c>
      <c r="D142" s="50" t="s">
        <v>58</v>
      </c>
      <c r="E142" s="50" t="s">
        <v>1314</v>
      </c>
      <c r="F142" s="50" t="s">
        <v>1315</v>
      </c>
      <c r="G142" s="50" t="s">
        <v>1316</v>
      </c>
      <c r="H142" s="50" t="s">
        <v>1317</v>
      </c>
      <c r="I142" s="50" t="s">
        <v>1334</v>
      </c>
      <c r="J142" s="22">
        <v>44256</v>
      </c>
      <c r="K142" s="22">
        <v>44561</v>
      </c>
      <c r="L142" s="50" t="s">
        <v>1335</v>
      </c>
      <c r="M142" s="50" t="s">
        <v>922</v>
      </c>
      <c r="N142" s="50" t="s">
        <v>79</v>
      </c>
      <c r="O142" s="50" t="s">
        <v>1327</v>
      </c>
      <c r="P142" s="50" t="s">
        <v>67</v>
      </c>
      <c r="Q142" s="50" t="s">
        <v>68</v>
      </c>
      <c r="R142" s="19">
        <v>10</v>
      </c>
      <c r="S142" s="19">
        <v>2</v>
      </c>
      <c r="T142" s="19">
        <v>6</v>
      </c>
      <c r="U142" s="19">
        <v>6</v>
      </c>
      <c r="V142" s="19">
        <v>6</v>
      </c>
      <c r="W142" s="19">
        <v>6</v>
      </c>
      <c r="X142" s="19" t="s">
        <v>1336</v>
      </c>
      <c r="Y142" s="19"/>
      <c r="Z142" s="19"/>
      <c r="AA142" s="19"/>
      <c r="AB142" s="19"/>
      <c r="AC142" s="19"/>
      <c r="AD142" s="19"/>
      <c r="AE142" s="19">
        <f t="shared" si="18"/>
        <v>6</v>
      </c>
      <c r="AF142" s="22">
        <v>44300</v>
      </c>
      <c r="AG142" s="25"/>
      <c r="AH142" s="51"/>
      <c r="AI142" s="51"/>
      <c r="AJ142" s="18">
        <f t="shared" si="19"/>
        <v>0.6</v>
      </c>
      <c r="AK142" s="18">
        <f t="shared" si="20"/>
        <v>1</v>
      </c>
      <c r="AL142" s="18">
        <f t="shared" si="21"/>
        <v>0</v>
      </c>
      <c r="AM142" s="18">
        <f t="shared" si="22"/>
        <v>0</v>
      </c>
      <c r="AN142" s="18">
        <f t="shared" si="23"/>
        <v>0</v>
      </c>
      <c r="AO142" s="50" t="s">
        <v>70</v>
      </c>
      <c r="AP142" s="50"/>
      <c r="AQ142" s="50"/>
      <c r="AR142" s="50"/>
      <c r="AS142" s="50" t="s">
        <v>1323</v>
      </c>
      <c r="AT142" s="50"/>
      <c r="AU142" s="50"/>
      <c r="AV142" s="50"/>
      <c r="AW142" s="50" t="s">
        <v>70</v>
      </c>
      <c r="AX142" s="50"/>
      <c r="AY142" s="50"/>
      <c r="AZ142" s="50"/>
      <c r="BA142" s="50" t="s">
        <v>1337</v>
      </c>
      <c r="BB142" s="50"/>
      <c r="BC142" s="50"/>
      <c r="BD142" s="50"/>
    </row>
    <row r="143" spans="1:56" s="52" customFormat="1" ht="75" customHeight="1" x14ac:dyDescent="0.25">
      <c r="A143" s="20">
        <v>5</v>
      </c>
      <c r="B143" s="50" t="s">
        <v>1312</v>
      </c>
      <c r="C143" s="50" t="s">
        <v>1313</v>
      </c>
      <c r="D143" s="50" t="s">
        <v>58</v>
      </c>
      <c r="E143" s="50" t="s">
        <v>1314</v>
      </c>
      <c r="F143" s="50" t="s">
        <v>1315</v>
      </c>
      <c r="G143" s="50" t="s">
        <v>1316</v>
      </c>
      <c r="H143" s="50" t="s">
        <v>1317</v>
      </c>
      <c r="I143" s="50" t="s">
        <v>1338</v>
      </c>
      <c r="J143" s="22">
        <v>44256</v>
      </c>
      <c r="K143" s="22">
        <v>44561</v>
      </c>
      <c r="L143" s="50" t="s">
        <v>1339</v>
      </c>
      <c r="M143" s="50" t="s">
        <v>922</v>
      </c>
      <c r="N143" s="50" t="s">
        <v>79</v>
      </c>
      <c r="O143" s="50" t="s">
        <v>1327</v>
      </c>
      <c r="P143" s="50" t="s">
        <v>67</v>
      </c>
      <c r="Q143" s="50" t="s">
        <v>68</v>
      </c>
      <c r="R143" s="19">
        <v>10</v>
      </c>
      <c r="S143" s="19">
        <v>2</v>
      </c>
      <c r="T143" s="19">
        <v>3</v>
      </c>
      <c r="U143" s="19">
        <v>3</v>
      </c>
      <c r="V143" s="19">
        <v>2</v>
      </c>
      <c r="W143" s="19">
        <v>4</v>
      </c>
      <c r="X143" s="19" t="s">
        <v>1340</v>
      </c>
      <c r="Y143" s="19"/>
      <c r="Z143" s="19"/>
      <c r="AA143" s="19"/>
      <c r="AB143" s="19"/>
      <c r="AC143" s="19"/>
      <c r="AD143" s="19"/>
      <c r="AE143" s="19">
        <f t="shared" si="18"/>
        <v>4</v>
      </c>
      <c r="AF143" s="22">
        <v>44300</v>
      </c>
      <c r="AG143" s="25"/>
      <c r="AH143" s="51"/>
      <c r="AI143" s="51"/>
      <c r="AJ143" s="18">
        <f t="shared" si="19"/>
        <v>0.4</v>
      </c>
      <c r="AK143" s="18">
        <f t="shared" si="20"/>
        <v>1</v>
      </c>
      <c r="AL143" s="18">
        <f t="shared" si="21"/>
        <v>0</v>
      </c>
      <c r="AM143" s="18">
        <f t="shared" si="22"/>
        <v>0</v>
      </c>
      <c r="AN143" s="18">
        <f t="shared" si="23"/>
        <v>0</v>
      </c>
      <c r="AO143" s="50" t="s">
        <v>70</v>
      </c>
      <c r="AP143" s="50"/>
      <c r="AQ143" s="50"/>
      <c r="AR143" s="50"/>
      <c r="AS143" s="50" t="s">
        <v>1323</v>
      </c>
      <c r="AT143" s="50"/>
      <c r="AU143" s="50"/>
      <c r="AV143" s="50"/>
      <c r="AW143" s="50" t="s">
        <v>70</v>
      </c>
      <c r="AX143" s="50"/>
      <c r="AY143" s="50"/>
      <c r="AZ143" s="50"/>
      <c r="BA143" s="50" t="s">
        <v>1341</v>
      </c>
      <c r="BB143" s="50"/>
      <c r="BC143" s="50"/>
      <c r="BD143" s="50"/>
    </row>
    <row r="144" spans="1:56" s="52" customFormat="1" ht="75" customHeight="1" x14ac:dyDescent="0.25">
      <c r="A144" s="20">
        <v>6</v>
      </c>
      <c r="B144" s="50" t="s">
        <v>1312</v>
      </c>
      <c r="C144" s="50" t="s">
        <v>1313</v>
      </c>
      <c r="D144" s="50" t="s">
        <v>58</v>
      </c>
      <c r="E144" s="50" t="s">
        <v>1314</v>
      </c>
      <c r="F144" s="50" t="s">
        <v>1315</v>
      </c>
      <c r="G144" s="50" t="s">
        <v>1316</v>
      </c>
      <c r="H144" s="50" t="s">
        <v>1317</v>
      </c>
      <c r="I144" s="50" t="s">
        <v>1342</v>
      </c>
      <c r="J144" s="22">
        <v>44256</v>
      </c>
      <c r="K144" s="22">
        <v>44561</v>
      </c>
      <c r="L144" s="50" t="s">
        <v>1343</v>
      </c>
      <c r="M144" s="50" t="s">
        <v>922</v>
      </c>
      <c r="N144" s="50" t="s">
        <v>79</v>
      </c>
      <c r="O144" s="50" t="s">
        <v>1327</v>
      </c>
      <c r="P144" s="50" t="s">
        <v>67</v>
      </c>
      <c r="Q144" s="50" t="s">
        <v>68</v>
      </c>
      <c r="R144" s="19">
        <v>150</v>
      </c>
      <c r="S144" s="19">
        <v>38</v>
      </c>
      <c r="T144" s="19">
        <v>38</v>
      </c>
      <c r="U144" s="19">
        <v>38</v>
      </c>
      <c r="V144" s="19">
        <v>36</v>
      </c>
      <c r="W144" s="19">
        <v>201</v>
      </c>
      <c r="X144" s="19" t="s">
        <v>1344</v>
      </c>
      <c r="Y144" s="19"/>
      <c r="Z144" s="19"/>
      <c r="AA144" s="19"/>
      <c r="AB144" s="19"/>
      <c r="AC144" s="19"/>
      <c r="AD144" s="19"/>
      <c r="AE144" s="19">
        <f t="shared" si="18"/>
        <v>201</v>
      </c>
      <c r="AF144" s="22">
        <v>44300</v>
      </c>
      <c r="AG144" s="25"/>
      <c r="AH144" s="51"/>
      <c r="AI144" s="51"/>
      <c r="AJ144" s="18">
        <f t="shared" si="19"/>
        <v>1</v>
      </c>
      <c r="AK144" s="18">
        <f t="shared" si="20"/>
        <v>1</v>
      </c>
      <c r="AL144" s="18">
        <f t="shared" si="21"/>
        <v>0</v>
      </c>
      <c r="AM144" s="18">
        <f t="shared" si="22"/>
        <v>0</v>
      </c>
      <c r="AN144" s="18">
        <f t="shared" si="23"/>
        <v>0</v>
      </c>
      <c r="AO144" s="50" t="s">
        <v>70</v>
      </c>
      <c r="AP144" s="50"/>
      <c r="AQ144" s="50"/>
      <c r="AR144" s="50"/>
      <c r="AS144" s="50" t="s">
        <v>1345</v>
      </c>
      <c r="AT144" s="50"/>
      <c r="AU144" s="50"/>
      <c r="AV144" s="50"/>
      <c r="AW144" s="50" t="s">
        <v>70</v>
      </c>
      <c r="AX144" s="50"/>
      <c r="AY144" s="50"/>
      <c r="AZ144" s="50"/>
      <c r="BA144" s="50" t="s">
        <v>1346</v>
      </c>
      <c r="BB144" s="50"/>
      <c r="BC144" s="50"/>
      <c r="BD144" s="50"/>
    </row>
    <row r="145" spans="1:56" s="52" customFormat="1" ht="75" customHeight="1" x14ac:dyDescent="0.25">
      <c r="A145" s="20">
        <v>7</v>
      </c>
      <c r="B145" s="50" t="s">
        <v>1312</v>
      </c>
      <c r="C145" s="50" t="s">
        <v>1313</v>
      </c>
      <c r="D145" s="50" t="s">
        <v>58</v>
      </c>
      <c r="E145" s="50" t="s">
        <v>1314</v>
      </c>
      <c r="F145" s="50" t="s">
        <v>1315</v>
      </c>
      <c r="G145" s="50" t="s">
        <v>1316</v>
      </c>
      <c r="H145" s="50" t="s">
        <v>1317</v>
      </c>
      <c r="I145" s="50" t="s">
        <v>1347</v>
      </c>
      <c r="J145" s="22">
        <v>44256</v>
      </c>
      <c r="K145" s="22">
        <v>44561</v>
      </c>
      <c r="L145" s="50" t="s">
        <v>1348</v>
      </c>
      <c r="M145" s="50" t="s">
        <v>922</v>
      </c>
      <c r="N145" s="50" t="s">
        <v>79</v>
      </c>
      <c r="O145" s="50" t="s">
        <v>1327</v>
      </c>
      <c r="P145" s="50" t="s">
        <v>67</v>
      </c>
      <c r="Q145" s="50" t="s">
        <v>68</v>
      </c>
      <c r="R145" s="19">
        <v>12</v>
      </c>
      <c r="S145" s="19">
        <v>3</v>
      </c>
      <c r="T145" s="19">
        <v>3</v>
      </c>
      <c r="U145" s="19">
        <v>3</v>
      </c>
      <c r="V145" s="19">
        <v>3</v>
      </c>
      <c r="W145" s="19">
        <v>6</v>
      </c>
      <c r="X145" s="19" t="s">
        <v>1349</v>
      </c>
      <c r="Y145" s="19"/>
      <c r="Z145" s="19"/>
      <c r="AA145" s="19"/>
      <c r="AB145" s="19"/>
      <c r="AC145" s="19"/>
      <c r="AD145" s="19"/>
      <c r="AE145" s="19">
        <f t="shared" si="18"/>
        <v>6</v>
      </c>
      <c r="AF145" s="22">
        <v>44300</v>
      </c>
      <c r="AG145" s="25"/>
      <c r="AH145" s="51"/>
      <c r="AI145" s="51"/>
      <c r="AJ145" s="18">
        <f t="shared" si="19"/>
        <v>0.5</v>
      </c>
      <c r="AK145" s="18">
        <f t="shared" si="20"/>
        <v>1</v>
      </c>
      <c r="AL145" s="18">
        <f t="shared" si="21"/>
        <v>0</v>
      </c>
      <c r="AM145" s="18">
        <f t="shared" si="22"/>
        <v>0</v>
      </c>
      <c r="AN145" s="18">
        <f t="shared" si="23"/>
        <v>0</v>
      </c>
      <c r="AO145" s="50" t="s">
        <v>70</v>
      </c>
      <c r="AP145" s="50"/>
      <c r="AQ145" s="50"/>
      <c r="AR145" s="50"/>
      <c r="AS145" s="50" t="s">
        <v>1323</v>
      </c>
      <c r="AT145" s="50"/>
      <c r="AU145" s="50"/>
      <c r="AV145" s="50"/>
      <c r="AW145" s="50" t="s">
        <v>70</v>
      </c>
      <c r="AX145" s="50"/>
      <c r="AY145" s="50"/>
      <c r="AZ145" s="50"/>
      <c r="BA145" s="50" t="s">
        <v>1350</v>
      </c>
      <c r="BB145" s="50"/>
      <c r="BC145" s="50"/>
      <c r="BD145" s="50"/>
    </row>
    <row r="146" spans="1:56" s="52" customFormat="1" ht="75" customHeight="1" x14ac:dyDescent="0.25">
      <c r="A146" s="20">
        <v>8</v>
      </c>
      <c r="B146" s="50" t="s">
        <v>1312</v>
      </c>
      <c r="C146" s="50" t="s">
        <v>1313</v>
      </c>
      <c r="D146" s="50" t="s">
        <v>58</v>
      </c>
      <c r="E146" s="50" t="s">
        <v>1314</v>
      </c>
      <c r="F146" s="50" t="s">
        <v>1315</v>
      </c>
      <c r="G146" s="50" t="s">
        <v>1316</v>
      </c>
      <c r="H146" s="50" t="s">
        <v>1317</v>
      </c>
      <c r="I146" s="50" t="s">
        <v>1351</v>
      </c>
      <c r="J146" s="22">
        <v>44287</v>
      </c>
      <c r="K146" s="22">
        <v>44561</v>
      </c>
      <c r="L146" s="50" t="s">
        <v>1352</v>
      </c>
      <c r="M146" s="50" t="s">
        <v>922</v>
      </c>
      <c r="N146" s="50" t="s">
        <v>79</v>
      </c>
      <c r="O146" s="50" t="s">
        <v>1327</v>
      </c>
      <c r="P146" s="50" t="s">
        <v>67</v>
      </c>
      <c r="Q146" s="50" t="s">
        <v>68</v>
      </c>
      <c r="R146" s="19">
        <v>3</v>
      </c>
      <c r="S146" s="19">
        <v>1</v>
      </c>
      <c r="T146" s="19">
        <v>1</v>
      </c>
      <c r="U146" s="19">
        <v>1</v>
      </c>
      <c r="V146" s="19">
        <v>0</v>
      </c>
      <c r="W146" s="19">
        <v>1</v>
      </c>
      <c r="X146" s="19" t="s">
        <v>1353</v>
      </c>
      <c r="Y146" s="19"/>
      <c r="Z146" s="19"/>
      <c r="AA146" s="19"/>
      <c r="AB146" s="19"/>
      <c r="AC146" s="19"/>
      <c r="AD146" s="19"/>
      <c r="AE146" s="19">
        <f t="shared" si="18"/>
        <v>1</v>
      </c>
      <c r="AF146" s="22">
        <v>44300</v>
      </c>
      <c r="AG146" s="25"/>
      <c r="AH146" s="51"/>
      <c r="AI146" s="51"/>
      <c r="AJ146" s="18">
        <f t="shared" si="19"/>
        <v>0.33333333333333331</v>
      </c>
      <c r="AK146" s="18">
        <f t="shared" si="20"/>
        <v>1</v>
      </c>
      <c r="AL146" s="18">
        <f t="shared" si="21"/>
        <v>0</v>
      </c>
      <c r="AM146" s="18">
        <f t="shared" si="22"/>
        <v>0</v>
      </c>
      <c r="AN146" s="18" t="str">
        <f t="shared" si="23"/>
        <v/>
      </c>
      <c r="AO146" s="50" t="s">
        <v>70</v>
      </c>
      <c r="AP146" s="50"/>
      <c r="AQ146" s="50"/>
      <c r="AR146" s="50"/>
      <c r="AS146" s="50" t="s">
        <v>1323</v>
      </c>
      <c r="AT146" s="50"/>
      <c r="AU146" s="50"/>
      <c r="AV146" s="50"/>
      <c r="AW146" s="50" t="s">
        <v>70</v>
      </c>
      <c r="AX146" s="50"/>
      <c r="AY146" s="50"/>
      <c r="AZ146" s="50"/>
      <c r="BA146" s="50" t="s">
        <v>1354</v>
      </c>
      <c r="BB146" s="50"/>
      <c r="BC146" s="50"/>
      <c r="BD146" s="50"/>
    </row>
    <row r="147" spans="1:56" s="52" customFormat="1" ht="75" customHeight="1" x14ac:dyDescent="0.25">
      <c r="A147" s="20">
        <v>9</v>
      </c>
      <c r="B147" s="50" t="s">
        <v>1312</v>
      </c>
      <c r="C147" s="50" t="s">
        <v>1313</v>
      </c>
      <c r="D147" s="50" t="s">
        <v>58</v>
      </c>
      <c r="E147" s="50" t="s">
        <v>1314</v>
      </c>
      <c r="F147" s="50" t="s">
        <v>1315</v>
      </c>
      <c r="G147" s="50" t="s">
        <v>1316</v>
      </c>
      <c r="H147" s="50" t="s">
        <v>1317</v>
      </c>
      <c r="I147" s="50" t="s">
        <v>1355</v>
      </c>
      <c r="J147" s="22">
        <v>44287</v>
      </c>
      <c r="K147" s="22">
        <v>44561</v>
      </c>
      <c r="L147" s="50" t="s">
        <v>1356</v>
      </c>
      <c r="M147" s="50" t="s">
        <v>922</v>
      </c>
      <c r="N147" s="50" t="s">
        <v>65</v>
      </c>
      <c r="O147" s="50" t="s">
        <v>1327</v>
      </c>
      <c r="P147" s="50" t="s">
        <v>67</v>
      </c>
      <c r="Q147" s="50" t="s">
        <v>68</v>
      </c>
      <c r="R147" s="38">
        <v>1</v>
      </c>
      <c r="S147" s="38">
        <v>0.25</v>
      </c>
      <c r="T147" s="38">
        <v>0.25</v>
      </c>
      <c r="U147" s="38">
        <v>0.25</v>
      </c>
      <c r="V147" s="38">
        <v>0.25</v>
      </c>
      <c r="W147" s="38">
        <v>0.25</v>
      </c>
      <c r="X147" s="38" t="s">
        <v>1357</v>
      </c>
      <c r="Y147" s="38"/>
      <c r="Z147" s="38"/>
      <c r="AA147" s="38"/>
      <c r="AB147" s="38"/>
      <c r="AC147" s="38"/>
      <c r="AD147" s="38"/>
      <c r="AE147" s="38">
        <f t="shared" si="18"/>
        <v>0.25</v>
      </c>
      <c r="AF147" s="22">
        <v>44300</v>
      </c>
      <c r="AG147" s="25"/>
      <c r="AH147" s="51"/>
      <c r="AI147" s="51"/>
      <c r="AJ147" s="18">
        <f t="shared" si="19"/>
        <v>0.25</v>
      </c>
      <c r="AK147" s="18">
        <f t="shared" si="20"/>
        <v>1</v>
      </c>
      <c r="AL147" s="18">
        <f t="shared" si="21"/>
        <v>0</v>
      </c>
      <c r="AM147" s="18">
        <f t="shared" si="22"/>
        <v>0</v>
      </c>
      <c r="AN147" s="18">
        <f t="shared" si="23"/>
        <v>0</v>
      </c>
      <c r="AO147" s="50" t="s">
        <v>70</v>
      </c>
      <c r="AP147" s="50"/>
      <c r="AQ147" s="50"/>
      <c r="AR147" s="50"/>
      <c r="AS147" s="50" t="s">
        <v>1323</v>
      </c>
      <c r="AT147" s="50"/>
      <c r="AU147" s="50"/>
      <c r="AV147" s="50"/>
      <c r="AW147" s="50" t="s">
        <v>70</v>
      </c>
      <c r="AX147" s="50"/>
      <c r="AY147" s="50"/>
      <c r="AZ147" s="50"/>
      <c r="BA147" s="50" t="s">
        <v>1358</v>
      </c>
      <c r="BB147" s="50"/>
      <c r="BC147" s="50"/>
      <c r="BD147" s="50"/>
    </row>
    <row r="148" spans="1:56" s="52" customFormat="1" ht="75" customHeight="1" x14ac:dyDescent="0.25">
      <c r="A148" s="20">
        <v>10</v>
      </c>
      <c r="B148" s="50" t="s">
        <v>1312</v>
      </c>
      <c r="C148" s="50" t="s">
        <v>1313</v>
      </c>
      <c r="D148" s="50" t="s">
        <v>58</v>
      </c>
      <c r="E148" s="50" t="s">
        <v>1314</v>
      </c>
      <c r="F148" s="50" t="s">
        <v>1315</v>
      </c>
      <c r="G148" s="50" t="s">
        <v>1316</v>
      </c>
      <c r="H148" s="50" t="s">
        <v>1317</v>
      </c>
      <c r="I148" s="50" t="s">
        <v>1359</v>
      </c>
      <c r="J148" s="22">
        <v>44256</v>
      </c>
      <c r="K148" s="22">
        <v>44561</v>
      </c>
      <c r="L148" s="50" t="s">
        <v>1360</v>
      </c>
      <c r="M148" s="50" t="s">
        <v>922</v>
      </c>
      <c r="N148" s="50" t="s">
        <v>79</v>
      </c>
      <c r="O148" s="50" t="s">
        <v>1361</v>
      </c>
      <c r="P148" s="50" t="s">
        <v>67</v>
      </c>
      <c r="Q148" s="50" t="s">
        <v>68</v>
      </c>
      <c r="R148" s="19">
        <v>4</v>
      </c>
      <c r="S148" s="19">
        <v>1</v>
      </c>
      <c r="T148" s="19">
        <v>1</v>
      </c>
      <c r="U148" s="19">
        <v>1</v>
      </c>
      <c r="V148" s="19">
        <v>1</v>
      </c>
      <c r="W148" s="19">
        <v>2</v>
      </c>
      <c r="X148" s="19" t="s">
        <v>1362</v>
      </c>
      <c r="Y148" s="19"/>
      <c r="Z148" s="19"/>
      <c r="AA148" s="19"/>
      <c r="AB148" s="19"/>
      <c r="AC148" s="19"/>
      <c r="AD148" s="19"/>
      <c r="AE148" s="19">
        <f t="shared" si="18"/>
        <v>2</v>
      </c>
      <c r="AF148" s="22">
        <v>44300</v>
      </c>
      <c r="AG148" s="25"/>
      <c r="AH148" s="51"/>
      <c r="AI148" s="51"/>
      <c r="AJ148" s="18">
        <f t="shared" si="19"/>
        <v>0.5</v>
      </c>
      <c r="AK148" s="18">
        <f t="shared" si="20"/>
        <v>1</v>
      </c>
      <c r="AL148" s="18">
        <f t="shared" si="21"/>
        <v>0</v>
      </c>
      <c r="AM148" s="18">
        <f t="shared" si="22"/>
        <v>0</v>
      </c>
      <c r="AN148" s="18">
        <f t="shared" si="23"/>
        <v>0</v>
      </c>
      <c r="AO148" s="50" t="s">
        <v>70</v>
      </c>
      <c r="AP148" s="50"/>
      <c r="AQ148" s="50"/>
      <c r="AR148" s="50"/>
      <c r="AS148" s="50" t="s">
        <v>1323</v>
      </c>
      <c r="AT148" s="50"/>
      <c r="AU148" s="50"/>
      <c r="AV148" s="50"/>
      <c r="AW148" s="50" t="s">
        <v>70</v>
      </c>
      <c r="AX148" s="50"/>
      <c r="AY148" s="50"/>
      <c r="AZ148" s="50"/>
      <c r="BA148" s="50" t="s">
        <v>1363</v>
      </c>
      <c r="BB148" s="50"/>
      <c r="BC148" s="50"/>
      <c r="BD148" s="50"/>
    </row>
    <row r="149" spans="1:56" s="52" customFormat="1" ht="75" customHeight="1" x14ac:dyDescent="0.25">
      <c r="A149" s="20">
        <v>11</v>
      </c>
      <c r="B149" s="50" t="s">
        <v>1312</v>
      </c>
      <c r="C149" s="50" t="s">
        <v>1313</v>
      </c>
      <c r="D149" s="50" t="s">
        <v>58</v>
      </c>
      <c r="E149" s="50" t="s">
        <v>1314</v>
      </c>
      <c r="F149" s="50" t="s">
        <v>1315</v>
      </c>
      <c r="G149" s="50" t="s">
        <v>1316</v>
      </c>
      <c r="H149" s="50" t="s">
        <v>1317</v>
      </c>
      <c r="I149" s="50" t="s">
        <v>1364</v>
      </c>
      <c r="J149" s="22">
        <v>44256</v>
      </c>
      <c r="K149" s="22">
        <v>44561</v>
      </c>
      <c r="L149" s="50" t="s">
        <v>1365</v>
      </c>
      <c r="M149" s="50" t="s">
        <v>922</v>
      </c>
      <c r="N149" s="50" t="s">
        <v>79</v>
      </c>
      <c r="O149" s="50" t="s">
        <v>1361</v>
      </c>
      <c r="P149" s="50" t="s">
        <v>67</v>
      </c>
      <c r="Q149" s="50" t="s">
        <v>68</v>
      </c>
      <c r="R149" s="19">
        <v>20</v>
      </c>
      <c r="S149" s="19">
        <v>4</v>
      </c>
      <c r="T149" s="19">
        <v>6</v>
      </c>
      <c r="U149" s="19">
        <v>6</v>
      </c>
      <c r="V149" s="19">
        <v>4</v>
      </c>
      <c r="W149" s="19">
        <v>4</v>
      </c>
      <c r="X149" s="19" t="s">
        <v>1366</v>
      </c>
      <c r="Y149" s="19"/>
      <c r="Z149" s="19"/>
      <c r="AA149" s="19"/>
      <c r="AB149" s="19"/>
      <c r="AC149" s="19"/>
      <c r="AD149" s="19"/>
      <c r="AE149" s="19">
        <f t="shared" si="18"/>
        <v>4</v>
      </c>
      <c r="AF149" s="22">
        <v>44300</v>
      </c>
      <c r="AG149" s="25"/>
      <c r="AH149" s="51"/>
      <c r="AI149" s="51"/>
      <c r="AJ149" s="18">
        <f t="shared" si="19"/>
        <v>0.2</v>
      </c>
      <c r="AK149" s="18">
        <f t="shared" si="20"/>
        <v>1</v>
      </c>
      <c r="AL149" s="18">
        <f t="shared" si="21"/>
        <v>0</v>
      </c>
      <c r="AM149" s="18">
        <f t="shared" si="22"/>
        <v>0</v>
      </c>
      <c r="AN149" s="18">
        <f t="shared" si="23"/>
        <v>0</v>
      </c>
      <c r="AO149" s="50" t="s">
        <v>70</v>
      </c>
      <c r="AP149" s="50"/>
      <c r="AQ149" s="50"/>
      <c r="AR149" s="50"/>
      <c r="AS149" s="50" t="s">
        <v>1323</v>
      </c>
      <c r="AT149" s="50"/>
      <c r="AU149" s="50"/>
      <c r="AV149" s="50"/>
      <c r="AW149" s="50" t="s">
        <v>70</v>
      </c>
      <c r="AX149" s="50"/>
      <c r="AY149" s="50"/>
      <c r="AZ149" s="50"/>
      <c r="BA149" s="50" t="s">
        <v>1367</v>
      </c>
      <c r="BB149" s="50"/>
      <c r="BC149" s="50"/>
      <c r="BD149" s="50"/>
    </row>
    <row r="150" spans="1:56" s="52" customFormat="1" ht="75" customHeight="1" x14ac:dyDescent="0.25">
      <c r="A150" s="20">
        <v>12</v>
      </c>
      <c r="B150" s="50" t="s">
        <v>1312</v>
      </c>
      <c r="C150" s="50" t="s">
        <v>1313</v>
      </c>
      <c r="D150" s="50" t="s">
        <v>58</v>
      </c>
      <c r="E150" s="50" t="s">
        <v>1314</v>
      </c>
      <c r="F150" s="50" t="s">
        <v>1315</v>
      </c>
      <c r="G150" s="50" t="s">
        <v>1316</v>
      </c>
      <c r="H150" s="50" t="s">
        <v>1317</v>
      </c>
      <c r="I150" s="50" t="s">
        <v>1368</v>
      </c>
      <c r="J150" s="22">
        <v>44256</v>
      </c>
      <c r="K150" s="22">
        <v>44377</v>
      </c>
      <c r="L150" s="50" t="s">
        <v>1369</v>
      </c>
      <c r="M150" s="50" t="s">
        <v>922</v>
      </c>
      <c r="N150" s="50" t="s">
        <v>65</v>
      </c>
      <c r="O150" s="50" t="s">
        <v>1361</v>
      </c>
      <c r="P150" s="50" t="s">
        <v>67</v>
      </c>
      <c r="Q150" s="50" t="s">
        <v>68</v>
      </c>
      <c r="R150" s="38">
        <v>1</v>
      </c>
      <c r="S150" s="38">
        <v>0.5</v>
      </c>
      <c r="T150" s="38">
        <v>0.5</v>
      </c>
      <c r="U150" s="38">
        <v>0</v>
      </c>
      <c r="V150" s="38">
        <v>0</v>
      </c>
      <c r="W150" s="38">
        <v>0.5</v>
      </c>
      <c r="X150" s="38" t="s">
        <v>1370</v>
      </c>
      <c r="Y150" s="38"/>
      <c r="Z150" s="38"/>
      <c r="AA150" s="38"/>
      <c r="AB150" s="38"/>
      <c r="AC150" s="38"/>
      <c r="AD150" s="38"/>
      <c r="AE150" s="38">
        <f t="shared" si="18"/>
        <v>0.5</v>
      </c>
      <c r="AF150" s="22">
        <v>44300</v>
      </c>
      <c r="AG150" s="51"/>
      <c r="AH150" s="51"/>
      <c r="AI150" s="51"/>
      <c r="AJ150" s="18">
        <f t="shared" si="19"/>
        <v>0.5</v>
      </c>
      <c r="AK150" s="18">
        <f t="shared" si="20"/>
        <v>1</v>
      </c>
      <c r="AL150" s="18">
        <f t="shared" si="21"/>
        <v>0</v>
      </c>
      <c r="AM150" s="18" t="str">
        <f t="shared" si="22"/>
        <v/>
      </c>
      <c r="AN150" s="18" t="str">
        <f t="shared" si="23"/>
        <v/>
      </c>
      <c r="AO150" s="50" t="s">
        <v>70</v>
      </c>
      <c r="AP150" s="50"/>
      <c r="AQ150" s="50"/>
      <c r="AR150" s="50"/>
      <c r="AS150" s="50" t="s">
        <v>1323</v>
      </c>
      <c r="AT150" s="50"/>
      <c r="AU150" s="50"/>
      <c r="AV150" s="50"/>
      <c r="AW150" s="50" t="s">
        <v>70</v>
      </c>
      <c r="AX150" s="50"/>
      <c r="AY150" s="50"/>
      <c r="AZ150" s="50"/>
      <c r="BA150" s="50" t="s">
        <v>1371</v>
      </c>
      <c r="BB150" s="50"/>
      <c r="BC150" s="50"/>
      <c r="BD150" s="50"/>
    </row>
    <row r="151" spans="1:56" s="52" customFormat="1" ht="75" customHeight="1" x14ac:dyDescent="0.25">
      <c r="A151" s="20">
        <v>13</v>
      </c>
      <c r="B151" s="50" t="s">
        <v>1312</v>
      </c>
      <c r="C151" s="50" t="s">
        <v>1313</v>
      </c>
      <c r="D151" s="50" t="s">
        <v>58</v>
      </c>
      <c r="E151" s="50" t="s">
        <v>1314</v>
      </c>
      <c r="F151" s="50" t="s">
        <v>1315</v>
      </c>
      <c r="G151" s="50" t="s">
        <v>1316</v>
      </c>
      <c r="H151" s="50" t="s">
        <v>1317</v>
      </c>
      <c r="I151" s="50" t="s">
        <v>1372</v>
      </c>
      <c r="J151" s="22">
        <v>44287</v>
      </c>
      <c r="K151" s="22">
        <v>44561</v>
      </c>
      <c r="L151" s="50" t="s">
        <v>1369</v>
      </c>
      <c r="M151" s="50" t="s">
        <v>922</v>
      </c>
      <c r="N151" s="50" t="s">
        <v>65</v>
      </c>
      <c r="O151" s="50" t="s">
        <v>1361</v>
      </c>
      <c r="P151" s="50" t="s">
        <v>872</v>
      </c>
      <c r="Q151" s="50" t="s">
        <v>68</v>
      </c>
      <c r="R151" s="38">
        <v>1</v>
      </c>
      <c r="S151" s="38">
        <v>0.25</v>
      </c>
      <c r="T151" s="38">
        <v>0.25</v>
      </c>
      <c r="U151" s="38">
        <v>0.25</v>
      </c>
      <c r="V151" s="38">
        <v>0.25</v>
      </c>
      <c r="W151" s="38">
        <v>0.25</v>
      </c>
      <c r="X151" s="38" t="s">
        <v>1373</v>
      </c>
      <c r="Y151" s="38"/>
      <c r="Z151" s="38"/>
      <c r="AA151" s="38"/>
      <c r="AB151" s="38"/>
      <c r="AC151" s="38"/>
      <c r="AD151" s="38"/>
      <c r="AE151" s="38">
        <f t="shared" si="18"/>
        <v>0.25</v>
      </c>
      <c r="AF151" s="22">
        <v>44300</v>
      </c>
      <c r="AG151" s="25"/>
      <c r="AH151" s="51"/>
      <c r="AI151" s="51"/>
      <c r="AJ151" s="18">
        <f t="shared" si="19"/>
        <v>0.25</v>
      </c>
      <c r="AK151" s="18">
        <f t="shared" si="20"/>
        <v>1</v>
      </c>
      <c r="AL151" s="18">
        <f t="shared" si="21"/>
        <v>0</v>
      </c>
      <c r="AM151" s="18">
        <f t="shared" si="22"/>
        <v>0</v>
      </c>
      <c r="AN151" s="18">
        <f t="shared" si="23"/>
        <v>0</v>
      </c>
      <c r="AO151" s="50" t="s">
        <v>70</v>
      </c>
      <c r="AP151" s="50"/>
      <c r="AQ151" s="50"/>
      <c r="AR151" s="50"/>
      <c r="AS151" s="50" t="s">
        <v>1323</v>
      </c>
      <c r="AT151" s="50"/>
      <c r="AU151" s="50"/>
      <c r="AV151" s="50"/>
      <c r="AW151" s="50" t="s">
        <v>70</v>
      </c>
      <c r="AX151" s="50"/>
      <c r="AY151" s="50"/>
      <c r="AZ151" s="50"/>
      <c r="BA151" s="50" t="s">
        <v>1374</v>
      </c>
      <c r="BB151" s="50"/>
      <c r="BC151" s="50"/>
      <c r="BD151" s="50"/>
    </row>
    <row r="152" spans="1:56" s="52" customFormat="1" ht="75" customHeight="1" x14ac:dyDescent="0.25">
      <c r="A152" s="20">
        <v>14</v>
      </c>
      <c r="B152" s="50" t="s">
        <v>1312</v>
      </c>
      <c r="C152" s="50" t="s">
        <v>1313</v>
      </c>
      <c r="D152" s="50" t="s">
        <v>58</v>
      </c>
      <c r="E152" s="50" t="s">
        <v>1314</v>
      </c>
      <c r="F152" s="50" t="s">
        <v>1315</v>
      </c>
      <c r="G152" s="50" t="s">
        <v>1316</v>
      </c>
      <c r="H152" s="50" t="s">
        <v>1317</v>
      </c>
      <c r="I152" s="50" t="s">
        <v>1375</v>
      </c>
      <c r="J152" s="22">
        <v>44228</v>
      </c>
      <c r="K152" s="22">
        <v>44561</v>
      </c>
      <c r="L152" s="50" t="s">
        <v>1376</v>
      </c>
      <c r="M152" s="50" t="s">
        <v>922</v>
      </c>
      <c r="N152" s="50" t="s">
        <v>79</v>
      </c>
      <c r="O152" s="50" t="s">
        <v>1361</v>
      </c>
      <c r="P152" s="50" t="s">
        <v>872</v>
      </c>
      <c r="Q152" s="50" t="s">
        <v>68</v>
      </c>
      <c r="R152" s="19">
        <v>11</v>
      </c>
      <c r="S152" s="19">
        <v>2</v>
      </c>
      <c r="T152" s="19">
        <v>3</v>
      </c>
      <c r="U152" s="19">
        <v>3</v>
      </c>
      <c r="V152" s="19">
        <v>3</v>
      </c>
      <c r="W152" s="19">
        <v>2</v>
      </c>
      <c r="X152" s="19" t="s">
        <v>1377</v>
      </c>
      <c r="Y152" s="19"/>
      <c r="Z152" s="19"/>
      <c r="AA152" s="19"/>
      <c r="AB152" s="19"/>
      <c r="AC152" s="19"/>
      <c r="AD152" s="19"/>
      <c r="AE152" s="19">
        <f t="shared" si="18"/>
        <v>2</v>
      </c>
      <c r="AF152" s="22">
        <v>44300</v>
      </c>
      <c r="AG152" s="25"/>
      <c r="AH152" s="51"/>
      <c r="AI152" s="51"/>
      <c r="AJ152" s="18">
        <f t="shared" si="19"/>
        <v>0.18181818181818182</v>
      </c>
      <c r="AK152" s="18">
        <f t="shared" si="20"/>
        <v>1</v>
      </c>
      <c r="AL152" s="18">
        <f t="shared" si="21"/>
        <v>0</v>
      </c>
      <c r="AM152" s="18">
        <f t="shared" si="22"/>
        <v>0</v>
      </c>
      <c r="AN152" s="18">
        <f t="shared" si="23"/>
        <v>0</v>
      </c>
      <c r="AO152" s="50" t="s">
        <v>70</v>
      </c>
      <c r="AP152" s="50"/>
      <c r="AQ152" s="50"/>
      <c r="AR152" s="50"/>
      <c r="AS152" s="50" t="s">
        <v>1323</v>
      </c>
      <c r="AT152" s="50"/>
      <c r="AU152" s="50"/>
      <c r="AV152" s="50"/>
      <c r="AW152" s="50" t="s">
        <v>70</v>
      </c>
      <c r="AX152" s="50"/>
      <c r="AY152" s="50"/>
      <c r="AZ152" s="50"/>
      <c r="BA152" s="50" t="s">
        <v>1378</v>
      </c>
      <c r="BB152" s="50"/>
      <c r="BC152" s="50"/>
      <c r="BD152" s="50"/>
    </row>
    <row r="153" spans="1:56" s="52" customFormat="1" ht="75" customHeight="1" x14ac:dyDescent="0.25">
      <c r="A153" s="20">
        <v>15</v>
      </c>
      <c r="B153" s="50" t="s">
        <v>1312</v>
      </c>
      <c r="C153" s="50" t="s">
        <v>1313</v>
      </c>
      <c r="D153" s="50" t="s">
        <v>58</v>
      </c>
      <c r="E153" s="50" t="s">
        <v>1314</v>
      </c>
      <c r="F153" s="50" t="s">
        <v>1315</v>
      </c>
      <c r="G153" s="50" t="s">
        <v>1316</v>
      </c>
      <c r="H153" s="50" t="s">
        <v>1317</v>
      </c>
      <c r="I153" s="50" t="s">
        <v>1379</v>
      </c>
      <c r="J153" s="22">
        <v>44256</v>
      </c>
      <c r="K153" s="22">
        <v>44561</v>
      </c>
      <c r="L153" s="50" t="s">
        <v>1380</v>
      </c>
      <c r="M153" s="50" t="s">
        <v>922</v>
      </c>
      <c r="N153" s="50" t="s">
        <v>65</v>
      </c>
      <c r="O153" s="50" t="s">
        <v>1361</v>
      </c>
      <c r="P153" s="50" t="s">
        <v>67</v>
      </c>
      <c r="Q153" s="50" t="s">
        <v>68</v>
      </c>
      <c r="R153" s="39">
        <v>1</v>
      </c>
      <c r="S153" s="39">
        <v>0.25</v>
      </c>
      <c r="T153" s="39">
        <v>0.25</v>
      </c>
      <c r="U153" s="39">
        <v>0.25</v>
      </c>
      <c r="V153" s="39">
        <v>0.25</v>
      </c>
      <c r="W153" s="39">
        <v>0.25</v>
      </c>
      <c r="X153" s="39" t="s">
        <v>1381</v>
      </c>
      <c r="Y153" s="39"/>
      <c r="Z153" s="39"/>
      <c r="AA153" s="39"/>
      <c r="AB153" s="39"/>
      <c r="AC153" s="39"/>
      <c r="AD153" s="39"/>
      <c r="AE153" s="39">
        <f t="shared" si="18"/>
        <v>0.25</v>
      </c>
      <c r="AF153" s="22">
        <v>44300</v>
      </c>
      <c r="AG153" s="25"/>
      <c r="AH153" s="51"/>
      <c r="AI153" s="51"/>
      <c r="AJ153" s="18">
        <f t="shared" si="19"/>
        <v>0.25</v>
      </c>
      <c r="AK153" s="18">
        <f t="shared" si="20"/>
        <v>1</v>
      </c>
      <c r="AL153" s="18">
        <f t="shared" si="21"/>
        <v>0</v>
      </c>
      <c r="AM153" s="18">
        <f t="shared" si="22"/>
        <v>0</v>
      </c>
      <c r="AN153" s="18">
        <f t="shared" si="23"/>
        <v>0</v>
      </c>
      <c r="AO153" s="50" t="s">
        <v>70</v>
      </c>
      <c r="AP153" s="50"/>
      <c r="AQ153" s="50"/>
      <c r="AR153" s="50"/>
      <c r="AS153" s="50" t="s">
        <v>1323</v>
      </c>
      <c r="AT153" s="50"/>
      <c r="AU153" s="50"/>
      <c r="AV153" s="50"/>
      <c r="AW153" s="50" t="s">
        <v>70</v>
      </c>
      <c r="AX153" s="50"/>
      <c r="AY153" s="50"/>
      <c r="AZ153" s="50"/>
      <c r="BA153" s="50" t="s">
        <v>1382</v>
      </c>
      <c r="BB153" s="50"/>
      <c r="BC153" s="50"/>
      <c r="BD153" s="50"/>
    </row>
    <row r="154" spans="1:56" s="52" customFormat="1" ht="75" customHeight="1" x14ac:dyDescent="0.25">
      <c r="A154" s="20">
        <v>16</v>
      </c>
      <c r="B154" s="50" t="s">
        <v>1312</v>
      </c>
      <c r="C154" s="50" t="s">
        <v>1313</v>
      </c>
      <c r="D154" s="50" t="s">
        <v>58</v>
      </c>
      <c r="E154" s="50" t="s">
        <v>1314</v>
      </c>
      <c r="F154" s="50" t="s">
        <v>1315</v>
      </c>
      <c r="G154" s="50" t="s">
        <v>1316</v>
      </c>
      <c r="H154" s="50" t="s">
        <v>1317</v>
      </c>
      <c r="I154" s="50" t="s">
        <v>1383</v>
      </c>
      <c r="J154" s="22">
        <v>44256</v>
      </c>
      <c r="K154" s="22">
        <v>44561</v>
      </c>
      <c r="L154" s="50" t="s">
        <v>1384</v>
      </c>
      <c r="M154" s="50" t="s">
        <v>922</v>
      </c>
      <c r="N154" s="50" t="s">
        <v>65</v>
      </c>
      <c r="O154" s="50" t="s">
        <v>1361</v>
      </c>
      <c r="P154" s="50" t="s">
        <v>67</v>
      </c>
      <c r="Q154" s="50" t="s">
        <v>68</v>
      </c>
      <c r="R154" s="39">
        <v>1</v>
      </c>
      <c r="S154" s="39">
        <v>0</v>
      </c>
      <c r="T154" s="39">
        <v>0.3</v>
      </c>
      <c r="U154" s="39">
        <v>0.4</v>
      </c>
      <c r="V154" s="39">
        <v>0.3</v>
      </c>
      <c r="W154" s="39"/>
      <c r="X154" s="39"/>
      <c r="Y154" s="39"/>
      <c r="Z154" s="39"/>
      <c r="AA154" s="39"/>
      <c r="AB154" s="39"/>
      <c r="AC154" s="39"/>
      <c r="AD154" s="39"/>
      <c r="AE154" s="39">
        <f t="shared" si="18"/>
        <v>0</v>
      </c>
      <c r="AF154" s="18"/>
      <c r="AG154" s="25"/>
      <c r="AH154" s="51"/>
      <c r="AI154" s="51"/>
      <c r="AJ154" s="18">
        <f t="shared" si="19"/>
        <v>0</v>
      </c>
      <c r="AK154" s="18" t="str">
        <f t="shared" si="20"/>
        <v/>
      </c>
      <c r="AL154" s="18">
        <f t="shared" si="21"/>
        <v>0</v>
      </c>
      <c r="AM154" s="18">
        <f t="shared" si="22"/>
        <v>0</v>
      </c>
      <c r="AN154" s="18">
        <f t="shared" si="23"/>
        <v>0</v>
      </c>
      <c r="AO154" s="50" t="s">
        <v>97</v>
      </c>
      <c r="AP154" s="50"/>
      <c r="AQ154" s="50"/>
      <c r="AR154" s="50"/>
      <c r="AS154" s="50" t="s">
        <v>97</v>
      </c>
      <c r="AT154" s="50"/>
      <c r="AU154" s="50"/>
      <c r="AV154" s="50"/>
      <c r="AW154" s="50" t="s">
        <v>97</v>
      </c>
      <c r="AX154" s="50"/>
      <c r="AY154" s="50"/>
      <c r="AZ154" s="50"/>
      <c r="BA154" s="50" t="s">
        <v>1385</v>
      </c>
      <c r="BB154" s="50"/>
      <c r="BC154" s="50"/>
      <c r="BD154" s="50"/>
    </row>
    <row r="155" spans="1:56" s="52" customFormat="1" ht="75" customHeight="1" x14ac:dyDescent="0.25">
      <c r="A155" s="20">
        <v>17</v>
      </c>
      <c r="B155" s="50" t="s">
        <v>1312</v>
      </c>
      <c r="C155" s="50" t="s">
        <v>1313</v>
      </c>
      <c r="D155" s="50" t="s">
        <v>58</v>
      </c>
      <c r="E155" s="50" t="s">
        <v>1314</v>
      </c>
      <c r="F155" s="50" t="s">
        <v>1315</v>
      </c>
      <c r="G155" s="50" t="s">
        <v>1316</v>
      </c>
      <c r="H155" s="50" t="s">
        <v>1317</v>
      </c>
      <c r="I155" s="50" t="s">
        <v>1386</v>
      </c>
      <c r="J155" s="22">
        <v>44256</v>
      </c>
      <c r="K155" s="22">
        <v>44561</v>
      </c>
      <c r="L155" s="50" t="s">
        <v>1326</v>
      </c>
      <c r="M155" s="50" t="s">
        <v>922</v>
      </c>
      <c r="N155" s="50" t="s">
        <v>65</v>
      </c>
      <c r="O155" s="50" t="s">
        <v>1361</v>
      </c>
      <c r="P155" s="50" t="s">
        <v>67</v>
      </c>
      <c r="Q155" s="50" t="s">
        <v>68</v>
      </c>
      <c r="R155" s="39">
        <v>1</v>
      </c>
      <c r="S155" s="39">
        <v>0.25</v>
      </c>
      <c r="T155" s="39">
        <v>0.25</v>
      </c>
      <c r="U155" s="39">
        <v>0.25</v>
      </c>
      <c r="V155" s="39">
        <v>0.25</v>
      </c>
      <c r="W155" s="39">
        <v>0.25</v>
      </c>
      <c r="X155" s="39" t="s">
        <v>1387</v>
      </c>
      <c r="Y155" s="39"/>
      <c r="Z155" s="39"/>
      <c r="AA155" s="39"/>
      <c r="AB155" s="39"/>
      <c r="AC155" s="39"/>
      <c r="AD155" s="39"/>
      <c r="AE155" s="39">
        <f t="shared" si="18"/>
        <v>0.25</v>
      </c>
      <c r="AF155" s="22">
        <v>44300</v>
      </c>
      <c r="AG155" s="25"/>
      <c r="AH155" s="51"/>
      <c r="AI155" s="51"/>
      <c r="AJ155" s="18">
        <f t="shared" si="19"/>
        <v>0.25</v>
      </c>
      <c r="AK155" s="18">
        <f t="shared" si="20"/>
        <v>1</v>
      </c>
      <c r="AL155" s="18">
        <f t="shared" si="21"/>
        <v>0</v>
      </c>
      <c r="AM155" s="18">
        <f t="shared" si="22"/>
        <v>0</v>
      </c>
      <c r="AN155" s="18">
        <f t="shared" si="23"/>
        <v>0</v>
      </c>
      <c r="AO155" s="50" t="s">
        <v>70</v>
      </c>
      <c r="AP155" s="50"/>
      <c r="AQ155" s="50"/>
      <c r="AR155" s="50"/>
      <c r="AS155" s="50" t="s">
        <v>1323</v>
      </c>
      <c r="AT155" s="50"/>
      <c r="AU155" s="50"/>
      <c r="AV155" s="50"/>
      <c r="AW155" s="50" t="s">
        <v>70</v>
      </c>
      <c r="AX155" s="50"/>
      <c r="AY155" s="50"/>
      <c r="AZ155" s="50"/>
      <c r="BA155" s="50" t="s">
        <v>1388</v>
      </c>
      <c r="BB155" s="50"/>
      <c r="BC155" s="50"/>
      <c r="BD155" s="50"/>
    </row>
    <row r="156" spans="1:56" s="52" customFormat="1" ht="75" customHeight="1" x14ac:dyDescent="0.25">
      <c r="A156" s="20">
        <v>18</v>
      </c>
      <c r="B156" s="50" t="s">
        <v>1312</v>
      </c>
      <c r="C156" s="50" t="s">
        <v>1313</v>
      </c>
      <c r="D156" s="50" t="s">
        <v>58</v>
      </c>
      <c r="E156" s="50" t="s">
        <v>1314</v>
      </c>
      <c r="F156" s="50" t="s">
        <v>1315</v>
      </c>
      <c r="G156" s="50" t="s">
        <v>1316</v>
      </c>
      <c r="H156" s="50" t="s">
        <v>1317</v>
      </c>
      <c r="I156" s="50" t="s">
        <v>1389</v>
      </c>
      <c r="J156" s="22">
        <v>44256</v>
      </c>
      <c r="K156" s="22">
        <v>44561</v>
      </c>
      <c r="L156" s="50" t="s">
        <v>1390</v>
      </c>
      <c r="M156" s="50" t="s">
        <v>922</v>
      </c>
      <c r="N156" s="50" t="s">
        <v>79</v>
      </c>
      <c r="O156" s="50" t="s">
        <v>1391</v>
      </c>
      <c r="P156" s="50" t="s">
        <v>67</v>
      </c>
      <c r="Q156" s="50" t="s">
        <v>68</v>
      </c>
      <c r="R156" s="20">
        <v>2</v>
      </c>
      <c r="S156" s="20">
        <v>0</v>
      </c>
      <c r="T156" s="20">
        <v>1</v>
      </c>
      <c r="U156" s="20">
        <v>0</v>
      </c>
      <c r="V156" s="20">
        <v>1</v>
      </c>
      <c r="W156" s="20"/>
      <c r="X156" s="20"/>
      <c r="Y156" s="20"/>
      <c r="Z156" s="20"/>
      <c r="AA156" s="20"/>
      <c r="AB156" s="20"/>
      <c r="AC156" s="20"/>
      <c r="AD156" s="20"/>
      <c r="AE156" s="20">
        <f t="shared" si="18"/>
        <v>0</v>
      </c>
      <c r="AF156" s="18"/>
      <c r="AG156" s="25"/>
      <c r="AH156" s="51"/>
      <c r="AI156" s="51"/>
      <c r="AJ156" s="18">
        <f t="shared" si="19"/>
        <v>0</v>
      </c>
      <c r="AK156" s="18" t="str">
        <f t="shared" si="20"/>
        <v/>
      </c>
      <c r="AL156" s="18">
        <f t="shared" si="21"/>
        <v>0</v>
      </c>
      <c r="AM156" s="18" t="str">
        <f t="shared" si="22"/>
        <v/>
      </c>
      <c r="AN156" s="18">
        <f t="shared" si="23"/>
        <v>0</v>
      </c>
      <c r="AO156" s="50" t="s">
        <v>97</v>
      </c>
      <c r="AP156" s="50"/>
      <c r="AQ156" s="50"/>
      <c r="AR156" s="50"/>
      <c r="AS156" s="50" t="s">
        <v>97</v>
      </c>
      <c r="AT156" s="50"/>
      <c r="AU156" s="50"/>
      <c r="AV156" s="50"/>
      <c r="AW156" s="50" t="s">
        <v>97</v>
      </c>
      <c r="AX156" s="50"/>
      <c r="AY156" s="50"/>
      <c r="AZ156" s="50"/>
      <c r="BA156" s="50" t="s">
        <v>97</v>
      </c>
      <c r="BB156" s="50"/>
      <c r="BC156" s="50"/>
      <c r="BD156" s="50"/>
    </row>
    <row r="157" spans="1:56" s="52" customFormat="1" ht="75" customHeight="1" x14ac:dyDescent="0.25">
      <c r="A157" s="20">
        <v>19</v>
      </c>
      <c r="B157" s="50" t="s">
        <v>1312</v>
      </c>
      <c r="C157" s="50" t="s">
        <v>89</v>
      </c>
      <c r="D157" s="50" t="s">
        <v>58</v>
      </c>
      <c r="E157" s="50" t="s">
        <v>90</v>
      </c>
      <c r="F157" s="50" t="s">
        <v>60</v>
      </c>
      <c r="G157" s="50" t="s">
        <v>91</v>
      </c>
      <c r="H157" s="50" t="s">
        <v>92</v>
      </c>
      <c r="I157" s="50" t="s">
        <v>1392</v>
      </c>
      <c r="J157" s="22">
        <v>44409</v>
      </c>
      <c r="K157" s="22">
        <v>44439</v>
      </c>
      <c r="L157" s="50" t="s">
        <v>1393</v>
      </c>
      <c r="M157" s="50" t="s">
        <v>922</v>
      </c>
      <c r="N157" s="50" t="s">
        <v>65</v>
      </c>
      <c r="O157" s="50" t="s">
        <v>710</v>
      </c>
      <c r="P157" s="50" t="s">
        <v>67</v>
      </c>
      <c r="Q157" s="50" t="s">
        <v>68</v>
      </c>
      <c r="R157" s="18">
        <v>1</v>
      </c>
      <c r="S157" s="18">
        <v>0</v>
      </c>
      <c r="T157" s="18">
        <v>0</v>
      </c>
      <c r="U157" s="18">
        <v>1</v>
      </c>
      <c r="V157" s="18">
        <v>0</v>
      </c>
      <c r="W157" s="18"/>
      <c r="X157" s="18"/>
      <c r="Y157" s="18"/>
      <c r="Z157" s="18"/>
      <c r="AA157" s="18"/>
      <c r="AB157" s="18"/>
      <c r="AC157" s="18"/>
      <c r="AD157" s="18"/>
      <c r="AE157" s="18">
        <f t="shared" si="18"/>
        <v>0</v>
      </c>
      <c r="AF157" s="18"/>
      <c r="AG157" s="25"/>
      <c r="AH157" s="51"/>
      <c r="AI157" s="51"/>
      <c r="AJ157" s="18">
        <f t="shared" si="19"/>
        <v>0</v>
      </c>
      <c r="AK157" s="18" t="str">
        <f t="shared" si="20"/>
        <v/>
      </c>
      <c r="AL157" s="18" t="str">
        <f t="shared" si="21"/>
        <v/>
      </c>
      <c r="AM157" s="18">
        <f t="shared" si="22"/>
        <v>0</v>
      </c>
      <c r="AN157" s="18" t="str">
        <f t="shared" si="23"/>
        <v/>
      </c>
      <c r="AO157" s="50" t="s">
        <v>97</v>
      </c>
      <c r="AP157" s="50"/>
      <c r="AQ157" s="50"/>
      <c r="AR157" s="50"/>
      <c r="AS157" s="50" t="s">
        <v>97</v>
      </c>
      <c r="AT157" s="50"/>
      <c r="AU157" s="50"/>
      <c r="AV157" s="50"/>
      <c r="AW157" s="50" t="s">
        <v>97</v>
      </c>
      <c r="AX157" s="50"/>
      <c r="AY157" s="50"/>
      <c r="AZ157" s="50"/>
      <c r="BA157" s="50" t="s">
        <v>97</v>
      </c>
      <c r="BB157" s="50"/>
      <c r="BC157" s="50"/>
      <c r="BD157" s="50"/>
    </row>
    <row r="158" spans="1:56" s="52" customFormat="1" ht="75" customHeight="1" x14ac:dyDescent="0.25">
      <c r="A158" s="20">
        <v>20</v>
      </c>
      <c r="B158" s="50" t="s">
        <v>1312</v>
      </c>
      <c r="C158" s="50" t="s">
        <v>89</v>
      </c>
      <c r="D158" s="50" t="s">
        <v>58</v>
      </c>
      <c r="E158" s="50" t="s">
        <v>90</v>
      </c>
      <c r="F158" s="50" t="s">
        <v>60</v>
      </c>
      <c r="G158" s="50" t="s">
        <v>91</v>
      </c>
      <c r="H158" s="50" t="s">
        <v>92</v>
      </c>
      <c r="I158" s="50" t="s">
        <v>1394</v>
      </c>
      <c r="J158" s="22">
        <v>44287</v>
      </c>
      <c r="K158" s="22">
        <v>44561</v>
      </c>
      <c r="L158" s="50" t="s">
        <v>1395</v>
      </c>
      <c r="M158" s="50" t="s">
        <v>922</v>
      </c>
      <c r="N158" s="50" t="s">
        <v>65</v>
      </c>
      <c r="O158" s="50" t="s">
        <v>710</v>
      </c>
      <c r="P158" s="50" t="s">
        <v>67</v>
      </c>
      <c r="Q158" s="50" t="s">
        <v>68</v>
      </c>
      <c r="R158" s="18">
        <v>1</v>
      </c>
      <c r="S158" s="18">
        <v>0.25</v>
      </c>
      <c r="T158" s="18">
        <v>0.25</v>
      </c>
      <c r="U158" s="18">
        <v>0.25</v>
      </c>
      <c r="V158" s="18">
        <v>0.25</v>
      </c>
      <c r="W158" s="18">
        <v>0.25</v>
      </c>
      <c r="X158" s="18" t="s">
        <v>1396</v>
      </c>
      <c r="Y158" s="18"/>
      <c r="Z158" s="18"/>
      <c r="AA158" s="18"/>
      <c r="AB158" s="18"/>
      <c r="AC158" s="18"/>
      <c r="AD158" s="18"/>
      <c r="AE158" s="18">
        <f t="shared" si="18"/>
        <v>0.25</v>
      </c>
      <c r="AF158" s="22">
        <v>44300</v>
      </c>
      <c r="AG158" s="25"/>
      <c r="AH158" s="51"/>
      <c r="AI158" s="51"/>
      <c r="AJ158" s="18">
        <f t="shared" si="19"/>
        <v>0.25</v>
      </c>
      <c r="AK158" s="18">
        <f t="shared" si="20"/>
        <v>1</v>
      </c>
      <c r="AL158" s="18">
        <f t="shared" si="21"/>
        <v>0</v>
      </c>
      <c r="AM158" s="18">
        <f t="shared" si="22"/>
        <v>0</v>
      </c>
      <c r="AN158" s="18">
        <f t="shared" si="23"/>
        <v>0</v>
      </c>
      <c r="AO158" s="50" t="s">
        <v>70</v>
      </c>
      <c r="AP158" s="50"/>
      <c r="AQ158" s="50"/>
      <c r="AR158" s="50"/>
      <c r="AS158" s="50" t="s">
        <v>1323</v>
      </c>
      <c r="AT158" s="50"/>
      <c r="AU158" s="50"/>
      <c r="AV158" s="50"/>
      <c r="AW158" s="50" t="s">
        <v>70</v>
      </c>
      <c r="AX158" s="50"/>
      <c r="AY158" s="50"/>
      <c r="AZ158" s="50"/>
      <c r="BA158" s="50" t="s">
        <v>1397</v>
      </c>
      <c r="BB158" s="50"/>
      <c r="BC158" s="50"/>
      <c r="BD158" s="50"/>
    </row>
    <row r="159" spans="1:56" s="52" customFormat="1" ht="75" customHeight="1" x14ac:dyDescent="0.25">
      <c r="A159" s="20">
        <v>21</v>
      </c>
      <c r="B159" s="50" t="s">
        <v>1312</v>
      </c>
      <c r="C159" s="50" t="s">
        <v>89</v>
      </c>
      <c r="D159" s="50" t="s">
        <v>58</v>
      </c>
      <c r="E159" s="50" t="s">
        <v>90</v>
      </c>
      <c r="F159" s="50" t="s">
        <v>60</v>
      </c>
      <c r="G159" s="50" t="s">
        <v>91</v>
      </c>
      <c r="H159" s="50" t="s">
        <v>92</v>
      </c>
      <c r="I159" s="50" t="s">
        <v>1398</v>
      </c>
      <c r="J159" s="22">
        <v>44348</v>
      </c>
      <c r="K159" s="22">
        <v>44377</v>
      </c>
      <c r="L159" s="50" t="s">
        <v>1399</v>
      </c>
      <c r="M159" s="50" t="s">
        <v>922</v>
      </c>
      <c r="N159" s="50" t="s">
        <v>65</v>
      </c>
      <c r="O159" s="50" t="s">
        <v>710</v>
      </c>
      <c r="P159" s="50" t="s">
        <v>67</v>
      </c>
      <c r="Q159" s="50" t="s">
        <v>68</v>
      </c>
      <c r="R159" s="18">
        <v>1</v>
      </c>
      <c r="S159" s="18">
        <v>0</v>
      </c>
      <c r="T159" s="18">
        <v>1</v>
      </c>
      <c r="U159" s="18">
        <v>0</v>
      </c>
      <c r="V159" s="18">
        <v>0</v>
      </c>
      <c r="W159" s="18"/>
      <c r="X159" s="18"/>
      <c r="Y159" s="18"/>
      <c r="Z159" s="18"/>
      <c r="AA159" s="18"/>
      <c r="AB159" s="18"/>
      <c r="AC159" s="18"/>
      <c r="AD159" s="18"/>
      <c r="AE159" s="18">
        <f t="shared" si="18"/>
        <v>0</v>
      </c>
      <c r="AF159" s="18"/>
      <c r="AG159" s="25"/>
      <c r="AH159" s="51"/>
      <c r="AI159" s="51"/>
      <c r="AJ159" s="18">
        <f t="shared" si="19"/>
        <v>0</v>
      </c>
      <c r="AK159" s="18" t="str">
        <f t="shared" si="20"/>
        <v/>
      </c>
      <c r="AL159" s="18">
        <f t="shared" si="21"/>
        <v>0</v>
      </c>
      <c r="AM159" s="18" t="str">
        <f t="shared" si="22"/>
        <v/>
      </c>
      <c r="AN159" s="18" t="str">
        <f t="shared" si="23"/>
        <v/>
      </c>
      <c r="AO159" s="50" t="s">
        <v>97</v>
      </c>
      <c r="AP159" s="50"/>
      <c r="AQ159" s="50"/>
      <c r="AR159" s="50"/>
      <c r="AS159" s="50" t="s">
        <v>97</v>
      </c>
      <c r="AT159" s="50"/>
      <c r="AU159" s="50"/>
      <c r="AV159" s="50"/>
      <c r="AW159" s="50" t="s">
        <v>97</v>
      </c>
      <c r="AX159" s="50"/>
      <c r="AY159" s="50"/>
      <c r="AZ159" s="50"/>
      <c r="BA159" s="50" t="s">
        <v>97</v>
      </c>
      <c r="BB159" s="50"/>
      <c r="BC159" s="50"/>
      <c r="BD159" s="50"/>
    </row>
    <row r="160" spans="1:56" s="52" customFormat="1" ht="75" customHeight="1" x14ac:dyDescent="0.25">
      <c r="A160" s="20">
        <v>22</v>
      </c>
      <c r="B160" s="50" t="s">
        <v>1312</v>
      </c>
      <c r="C160" s="50" t="s">
        <v>89</v>
      </c>
      <c r="D160" s="50" t="s">
        <v>58</v>
      </c>
      <c r="E160" s="50" t="s">
        <v>90</v>
      </c>
      <c r="F160" s="50" t="s">
        <v>60</v>
      </c>
      <c r="G160" s="50" t="s">
        <v>91</v>
      </c>
      <c r="H160" s="50" t="s">
        <v>92</v>
      </c>
      <c r="I160" s="50" t="s">
        <v>1400</v>
      </c>
      <c r="J160" s="22">
        <v>44378</v>
      </c>
      <c r="K160" s="22">
        <v>44408</v>
      </c>
      <c r="L160" s="50" t="s">
        <v>1401</v>
      </c>
      <c r="M160" s="50" t="s">
        <v>922</v>
      </c>
      <c r="N160" s="50" t="s">
        <v>65</v>
      </c>
      <c r="O160" s="50" t="s">
        <v>710</v>
      </c>
      <c r="P160" s="50" t="s">
        <v>67</v>
      </c>
      <c r="Q160" s="50" t="s">
        <v>68</v>
      </c>
      <c r="R160" s="18">
        <v>1</v>
      </c>
      <c r="S160" s="18">
        <v>0</v>
      </c>
      <c r="T160" s="18">
        <v>0</v>
      </c>
      <c r="U160" s="18">
        <v>1</v>
      </c>
      <c r="V160" s="18">
        <v>0</v>
      </c>
      <c r="W160" s="18"/>
      <c r="X160" s="18"/>
      <c r="Y160" s="18"/>
      <c r="Z160" s="18"/>
      <c r="AA160" s="18"/>
      <c r="AB160" s="18"/>
      <c r="AC160" s="18"/>
      <c r="AD160" s="18"/>
      <c r="AE160" s="18">
        <f t="shared" si="18"/>
        <v>0</v>
      </c>
      <c r="AF160" s="18"/>
      <c r="AG160" s="25"/>
      <c r="AH160" s="51"/>
      <c r="AI160" s="51"/>
      <c r="AJ160" s="18">
        <f t="shared" si="19"/>
        <v>0</v>
      </c>
      <c r="AK160" s="18" t="str">
        <f t="shared" si="20"/>
        <v/>
      </c>
      <c r="AL160" s="18" t="str">
        <f t="shared" si="21"/>
        <v/>
      </c>
      <c r="AM160" s="18">
        <f t="shared" si="22"/>
        <v>0</v>
      </c>
      <c r="AN160" s="18" t="str">
        <f t="shared" si="23"/>
        <v/>
      </c>
      <c r="AO160" s="50" t="s">
        <v>97</v>
      </c>
      <c r="AP160" s="50"/>
      <c r="AQ160" s="50"/>
      <c r="AR160" s="50"/>
      <c r="AS160" s="50" t="s">
        <v>97</v>
      </c>
      <c r="AT160" s="50"/>
      <c r="AU160" s="50"/>
      <c r="AV160" s="50"/>
      <c r="AW160" s="50" t="s">
        <v>97</v>
      </c>
      <c r="AX160" s="50"/>
      <c r="AY160" s="50"/>
      <c r="AZ160" s="50"/>
      <c r="BA160" s="50" t="s">
        <v>97</v>
      </c>
      <c r="BB160" s="50"/>
      <c r="BC160" s="50"/>
      <c r="BD160" s="50"/>
    </row>
    <row r="161" spans="1:56" s="52" customFormat="1" ht="75" customHeight="1" x14ac:dyDescent="0.25">
      <c r="A161" s="20">
        <v>23</v>
      </c>
      <c r="B161" s="50" t="s">
        <v>1312</v>
      </c>
      <c r="C161" s="50" t="s">
        <v>89</v>
      </c>
      <c r="D161" s="50" t="s">
        <v>58</v>
      </c>
      <c r="E161" s="50" t="s">
        <v>90</v>
      </c>
      <c r="F161" s="50" t="s">
        <v>60</v>
      </c>
      <c r="G161" s="50" t="s">
        <v>91</v>
      </c>
      <c r="H161" s="50" t="s">
        <v>92</v>
      </c>
      <c r="I161" s="50" t="s">
        <v>707</v>
      </c>
      <c r="J161" s="22">
        <v>44197</v>
      </c>
      <c r="K161" s="22">
        <v>44560</v>
      </c>
      <c r="L161" s="50" t="s">
        <v>708</v>
      </c>
      <c r="M161" s="50" t="s">
        <v>922</v>
      </c>
      <c r="N161" s="50" t="s">
        <v>79</v>
      </c>
      <c r="O161" s="50" t="s">
        <v>710</v>
      </c>
      <c r="P161" s="50" t="s">
        <v>2</v>
      </c>
      <c r="Q161" s="50" t="s">
        <v>68</v>
      </c>
      <c r="R161" s="19">
        <v>12</v>
      </c>
      <c r="S161" s="19">
        <v>3</v>
      </c>
      <c r="T161" s="19">
        <v>3</v>
      </c>
      <c r="U161" s="19">
        <v>3</v>
      </c>
      <c r="V161" s="19">
        <v>3</v>
      </c>
      <c r="W161" s="19">
        <v>3</v>
      </c>
      <c r="X161" s="19" t="s">
        <v>1402</v>
      </c>
      <c r="Y161" s="19"/>
      <c r="Z161" s="19"/>
      <c r="AA161" s="19"/>
      <c r="AB161" s="19"/>
      <c r="AC161" s="19"/>
      <c r="AD161" s="19"/>
      <c r="AE161" s="19">
        <f t="shared" si="18"/>
        <v>3</v>
      </c>
      <c r="AF161" s="22">
        <v>44300</v>
      </c>
      <c r="AG161" s="25"/>
      <c r="AH161" s="51"/>
      <c r="AI161" s="51"/>
      <c r="AJ161" s="18">
        <f t="shared" si="19"/>
        <v>0.25</v>
      </c>
      <c r="AK161" s="18">
        <f t="shared" si="20"/>
        <v>1</v>
      </c>
      <c r="AL161" s="18">
        <f t="shared" si="21"/>
        <v>0</v>
      </c>
      <c r="AM161" s="18">
        <f t="shared" si="22"/>
        <v>0</v>
      </c>
      <c r="AN161" s="18">
        <f t="shared" si="23"/>
        <v>0</v>
      </c>
      <c r="AO161" s="50" t="s">
        <v>70</v>
      </c>
      <c r="AP161" s="50"/>
      <c r="AQ161" s="50"/>
      <c r="AR161" s="50"/>
      <c r="AS161" s="50" t="s">
        <v>1323</v>
      </c>
      <c r="AT161" s="50"/>
      <c r="AU161" s="50"/>
      <c r="AV161" s="50"/>
      <c r="AW161" s="50" t="s">
        <v>70</v>
      </c>
      <c r="AX161" s="50"/>
      <c r="AY161" s="50"/>
      <c r="AZ161" s="50"/>
      <c r="BA161" s="50" t="s">
        <v>1403</v>
      </c>
      <c r="BB161" s="50"/>
      <c r="BC161" s="50"/>
      <c r="BD161" s="50"/>
    </row>
    <row r="162" spans="1:56" s="52" customFormat="1" ht="75" customHeight="1" x14ac:dyDescent="0.25">
      <c r="A162" s="20">
        <v>1</v>
      </c>
      <c r="B162" s="50" t="s">
        <v>1430</v>
      </c>
      <c r="C162" s="50" t="s">
        <v>1431</v>
      </c>
      <c r="D162" s="50" t="s">
        <v>1432</v>
      </c>
      <c r="E162" s="50" t="s">
        <v>59</v>
      </c>
      <c r="F162" s="50" t="s">
        <v>60</v>
      </c>
      <c r="G162" s="50" t="s">
        <v>494</v>
      </c>
      <c r="H162" s="50" t="s">
        <v>1433</v>
      </c>
      <c r="I162" s="50" t="s">
        <v>1434</v>
      </c>
      <c r="J162" s="22">
        <v>44197</v>
      </c>
      <c r="K162" s="22">
        <v>44530</v>
      </c>
      <c r="L162" s="50" t="s">
        <v>1435</v>
      </c>
      <c r="M162" s="50" t="s">
        <v>1436</v>
      </c>
      <c r="N162" s="50" t="s">
        <v>65</v>
      </c>
      <c r="O162" s="50" t="s">
        <v>1437</v>
      </c>
      <c r="P162" s="50" t="s">
        <v>872</v>
      </c>
      <c r="Q162" s="50" t="s">
        <v>68</v>
      </c>
      <c r="R162" s="18">
        <v>1</v>
      </c>
      <c r="S162" s="18">
        <v>0</v>
      </c>
      <c r="T162" s="18">
        <v>0</v>
      </c>
      <c r="U162" s="18">
        <v>0</v>
      </c>
      <c r="V162" s="18">
        <v>1</v>
      </c>
      <c r="W162" s="18">
        <v>1</v>
      </c>
      <c r="X162" s="18" t="s">
        <v>1438</v>
      </c>
      <c r="Y162" s="18"/>
      <c r="Z162" s="18"/>
      <c r="AA162" s="18"/>
      <c r="AB162" s="18"/>
      <c r="AC162" s="18"/>
      <c r="AD162" s="18"/>
      <c r="AE162" s="18">
        <f t="shared" si="18"/>
        <v>1</v>
      </c>
      <c r="AF162" s="22">
        <v>44298</v>
      </c>
      <c r="AG162" s="51"/>
      <c r="AH162" s="51"/>
      <c r="AI162" s="51"/>
      <c r="AJ162" s="18">
        <f t="shared" si="19"/>
        <v>1</v>
      </c>
      <c r="AK162" s="18" t="str">
        <f t="shared" si="20"/>
        <v/>
      </c>
      <c r="AL162" s="18" t="str">
        <f t="shared" si="21"/>
        <v/>
      </c>
      <c r="AM162" s="18" t="str">
        <f t="shared" si="22"/>
        <v/>
      </c>
      <c r="AN162" s="18">
        <f t="shared" si="23"/>
        <v>0</v>
      </c>
      <c r="AO162" s="50" t="s">
        <v>70</v>
      </c>
      <c r="AP162" s="50"/>
      <c r="AQ162" s="50"/>
      <c r="AR162" s="50"/>
      <c r="AS162" s="50" t="s">
        <v>1323</v>
      </c>
      <c r="AT162" s="50"/>
      <c r="AU162" s="50"/>
      <c r="AV162" s="50"/>
      <c r="AW162" s="50" t="s">
        <v>70</v>
      </c>
      <c r="AX162" s="50"/>
      <c r="AY162" s="50"/>
      <c r="AZ162" s="50"/>
      <c r="BA162" s="50" t="s">
        <v>1439</v>
      </c>
      <c r="BB162" s="50"/>
      <c r="BC162" s="50"/>
      <c r="BD162" s="50"/>
    </row>
    <row r="163" spans="1:56" s="52" customFormat="1" ht="75" customHeight="1" x14ac:dyDescent="0.25">
      <c r="A163" s="20">
        <v>2</v>
      </c>
      <c r="B163" s="50" t="s">
        <v>1430</v>
      </c>
      <c r="C163" s="50" t="s">
        <v>1431</v>
      </c>
      <c r="D163" s="50" t="s">
        <v>1432</v>
      </c>
      <c r="E163" s="50" t="s">
        <v>59</v>
      </c>
      <c r="F163" s="50" t="s">
        <v>60</v>
      </c>
      <c r="G163" s="50" t="s">
        <v>494</v>
      </c>
      <c r="H163" s="50" t="s">
        <v>1433</v>
      </c>
      <c r="I163" s="50" t="s">
        <v>1440</v>
      </c>
      <c r="J163" s="22">
        <v>44228</v>
      </c>
      <c r="K163" s="22">
        <v>44316</v>
      </c>
      <c r="L163" s="50" t="s">
        <v>1441</v>
      </c>
      <c r="M163" s="50" t="s">
        <v>1436</v>
      </c>
      <c r="N163" s="50" t="s">
        <v>79</v>
      </c>
      <c r="O163" s="50" t="s">
        <v>1437</v>
      </c>
      <c r="P163" s="50" t="s">
        <v>872</v>
      </c>
      <c r="Q163" s="50" t="s">
        <v>68</v>
      </c>
      <c r="R163" s="19">
        <v>1.3599999999999999</v>
      </c>
      <c r="S163" s="19">
        <v>0</v>
      </c>
      <c r="T163" s="19">
        <v>1</v>
      </c>
      <c r="U163" s="19">
        <v>0</v>
      </c>
      <c r="V163" s="19">
        <v>0</v>
      </c>
      <c r="W163" s="19">
        <v>0</v>
      </c>
      <c r="X163" s="19" t="s">
        <v>1442</v>
      </c>
      <c r="Y163" s="19"/>
      <c r="Z163" s="19"/>
      <c r="AA163" s="19"/>
      <c r="AB163" s="19"/>
      <c r="AC163" s="19"/>
      <c r="AD163" s="19"/>
      <c r="AE163" s="19">
        <f t="shared" si="18"/>
        <v>0</v>
      </c>
      <c r="AF163" s="22">
        <v>44298</v>
      </c>
      <c r="AG163" s="51"/>
      <c r="AH163" s="51"/>
      <c r="AI163" s="51"/>
      <c r="AJ163" s="18">
        <f t="shared" si="19"/>
        <v>0</v>
      </c>
      <c r="AK163" s="18" t="str">
        <f t="shared" si="20"/>
        <v/>
      </c>
      <c r="AL163" s="18">
        <f t="shared" si="21"/>
        <v>0</v>
      </c>
      <c r="AM163" s="18" t="str">
        <f t="shared" si="22"/>
        <v/>
      </c>
      <c r="AN163" s="18" t="str">
        <f t="shared" si="23"/>
        <v/>
      </c>
      <c r="AO163" s="50" t="s">
        <v>97</v>
      </c>
      <c r="AP163" s="50"/>
      <c r="AQ163" s="50"/>
      <c r="AR163" s="50"/>
      <c r="AS163" s="50" t="s">
        <v>97</v>
      </c>
      <c r="AT163" s="50"/>
      <c r="AU163" s="50"/>
      <c r="AV163" s="50"/>
      <c r="AW163" s="50" t="s">
        <v>97</v>
      </c>
      <c r="AX163" s="50"/>
      <c r="AY163" s="50"/>
      <c r="AZ163" s="50"/>
      <c r="BA163" s="50" t="s">
        <v>1443</v>
      </c>
      <c r="BB163" s="50"/>
      <c r="BC163" s="50"/>
      <c r="BD163" s="50"/>
    </row>
    <row r="164" spans="1:56" s="52" customFormat="1" ht="75" customHeight="1" x14ac:dyDescent="0.25">
      <c r="A164" s="20">
        <v>3</v>
      </c>
      <c r="B164" s="50" t="s">
        <v>1430</v>
      </c>
      <c r="C164" s="50" t="s">
        <v>1431</v>
      </c>
      <c r="D164" s="50" t="s">
        <v>1432</v>
      </c>
      <c r="E164" s="50" t="s">
        <v>59</v>
      </c>
      <c r="F164" s="50" t="s">
        <v>60</v>
      </c>
      <c r="G164" s="50" t="s">
        <v>494</v>
      </c>
      <c r="H164" s="50" t="s">
        <v>1433</v>
      </c>
      <c r="I164" s="50" t="s">
        <v>1444</v>
      </c>
      <c r="J164" s="22">
        <v>44197</v>
      </c>
      <c r="K164" s="22">
        <v>44561</v>
      </c>
      <c r="L164" s="50" t="s">
        <v>1445</v>
      </c>
      <c r="M164" s="50" t="s">
        <v>1436</v>
      </c>
      <c r="N164" s="50" t="s">
        <v>79</v>
      </c>
      <c r="O164" s="50" t="s">
        <v>1437</v>
      </c>
      <c r="P164" s="50" t="s">
        <v>872</v>
      </c>
      <c r="Q164" s="50" t="s">
        <v>68</v>
      </c>
      <c r="R164" s="19">
        <v>12</v>
      </c>
      <c r="S164" s="19">
        <v>3</v>
      </c>
      <c r="T164" s="19">
        <v>3</v>
      </c>
      <c r="U164" s="19">
        <v>3</v>
      </c>
      <c r="V164" s="19">
        <v>3</v>
      </c>
      <c r="W164" s="19">
        <v>3</v>
      </c>
      <c r="X164" s="19" t="s">
        <v>1446</v>
      </c>
      <c r="Y164" s="19"/>
      <c r="Z164" s="19"/>
      <c r="AA164" s="19"/>
      <c r="AB164" s="19"/>
      <c r="AC164" s="19"/>
      <c r="AD164" s="19"/>
      <c r="AE164" s="19">
        <f t="shared" si="18"/>
        <v>3</v>
      </c>
      <c r="AF164" s="22">
        <v>44298</v>
      </c>
      <c r="AG164" s="25"/>
      <c r="AH164" s="51"/>
      <c r="AI164" s="51"/>
      <c r="AJ164" s="18">
        <f t="shared" si="19"/>
        <v>0.25</v>
      </c>
      <c r="AK164" s="18">
        <f t="shared" si="20"/>
        <v>1</v>
      </c>
      <c r="AL164" s="18">
        <f t="shared" si="21"/>
        <v>0</v>
      </c>
      <c r="AM164" s="18">
        <f t="shared" si="22"/>
        <v>0</v>
      </c>
      <c r="AN164" s="18">
        <f t="shared" si="23"/>
        <v>0</v>
      </c>
      <c r="AO164" s="50" t="s">
        <v>70</v>
      </c>
      <c r="AP164" s="50"/>
      <c r="AQ164" s="50"/>
      <c r="AR164" s="50"/>
      <c r="AS164" s="50" t="s">
        <v>1323</v>
      </c>
      <c r="AT164" s="50"/>
      <c r="AU164" s="50"/>
      <c r="AV164" s="50"/>
      <c r="AW164" s="50" t="s">
        <v>541</v>
      </c>
      <c r="AX164" s="50"/>
      <c r="AY164" s="50"/>
      <c r="AZ164" s="50"/>
      <c r="BA164" s="50" t="s">
        <v>1447</v>
      </c>
      <c r="BB164" s="50"/>
      <c r="BC164" s="50"/>
      <c r="BD164" s="50"/>
    </row>
    <row r="165" spans="1:56" s="52" customFormat="1" ht="75" customHeight="1" x14ac:dyDescent="0.25">
      <c r="A165" s="20">
        <v>4</v>
      </c>
      <c r="B165" s="50" t="s">
        <v>1430</v>
      </c>
      <c r="C165" s="50" t="s">
        <v>1431</v>
      </c>
      <c r="D165" s="50" t="s">
        <v>1432</v>
      </c>
      <c r="E165" s="50" t="s">
        <v>59</v>
      </c>
      <c r="F165" s="50" t="s">
        <v>60</v>
      </c>
      <c r="G165" s="50" t="s">
        <v>494</v>
      </c>
      <c r="H165" s="50" t="s">
        <v>1433</v>
      </c>
      <c r="I165" s="50" t="s">
        <v>1448</v>
      </c>
      <c r="J165" s="22">
        <v>44197</v>
      </c>
      <c r="K165" s="22">
        <v>44561</v>
      </c>
      <c r="L165" s="50" t="s">
        <v>1445</v>
      </c>
      <c r="M165" s="50" t="s">
        <v>1436</v>
      </c>
      <c r="N165" s="50" t="s">
        <v>79</v>
      </c>
      <c r="O165" s="50" t="s">
        <v>1437</v>
      </c>
      <c r="P165" s="50" t="s">
        <v>872</v>
      </c>
      <c r="Q165" s="50" t="s">
        <v>68</v>
      </c>
      <c r="R165" s="19">
        <v>12</v>
      </c>
      <c r="S165" s="19">
        <v>3</v>
      </c>
      <c r="T165" s="19">
        <v>3</v>
      </c>
      <c r="U165" s="19">
        <v>3</v>
      </c>
      <c r="V165" s="19">
        <v>3</v>
      </c>
      <c r="W165" s="19">
        <v>3</v>
      </c>
      <c r="X165" s="19" t="s">
        <v>1446</v>
      </c>
      <c r="Y165" s="19"/>
      <c r="Z165" s="19"/>
      <c r="AA165" s="19"/>
      <c r="AB165" s="19"/>
      <c r="AC165" s="19"/>
      <c r="AD165" s="19"/>
      <c r="AE165" s="19">
        <f t="shared" si="18"/>
        <v>3</v>
      </c>
      <c r="AF165" s="22">
        <v>44298</v>
      </c>
      <c r="AG165" s="25"/>
      <c r="AH165" s="51"/>
      <c r="AI165" s="51"/>
      <c r="AJ165" s="18">
        <f t="shared" si="19"/>
        <v>0.25</v>
      </c>
      <c r="AK165" s="18">
        <f t="shared" si="20"/>
        <v>1</v>
      </c>
      <c r="AL165" s="18">
        <f t="shared" si="21"/>
        <v>0</v>
      </c>
      <c r="AM165" s="18">
        <f t="shared" si="22"/>
        <v>0</v>
      </c>
      <c r="AN165" s="18">
        <f t="shared" si="23"/>
        <v>0</v>
      </c>
      <c r="AO165" s="50" t="s">
        <v>70</v>
      </c>
      <c r="AP165" s="50"/>
      <c r="AQ165" s="50"/>
      <c r="AR165" s="50"/>
      <c r="AS165" s="50" t="s">
        <v>1323</v>
      </c>
      <c r="AT165" s="50"/>
      <c r="AU165" s="50"/>
      <c r="AV165" s="50"/>
      <c r="AW165" s="50" t="s">
        <v>541</v>
      </c>
      <c r="AX165" s="50"/>
      <c r="AY165" s="50"/>
      <c r="AZ165" s="50"/>
      <c r="BA165" s="50" t="s">
        <v>1447</v>
      </c>
      <c r="BB165" s="50"/>
      <c r="BC165" s="50"/>
      <c r="BD165" s="50"/>
    </row>
    <row r="166" spans="1:56" s="52" customFormat="1" ht="75" customHeight="1" x14ac:dyDescent="0.25">
      <c r="A166" s="20">
        <v>5</v>
      </c>
      <c r="B166" s="50" t="s">
        <v>1430</v>
      </c>
      <c r="C166" s="50" t="s">
        <v>1431</v>
      </c>
      <c r="D166" s="50" t="s">
        <v>1432</v>
      </c>
      <c r="E166" s="50" t="s">
        <v>59</v>
      </c>
      <c r="F166" s="50" t="s">
        <v>60</v>
      </c>
      <c r="G166" s="50" t="s">
        <v>494</v>
      </c>
      <c r="H166" s="50" t="s">
        <v>1433</v>
      </c>
      <c r="I166" s="50" t="s">
        <v>1449</v>
      </c>
      <c r="J166" s="22">
        <v>44197</v>
      </c>
      <c r="K166" s="22">
        <v>44561</v>
      </c>
      <c r="L166" s="50" t="s">
        <v>1445</v>
      </c>
      <c r="M166" s="50" t="s">
        <v>1436</v>
      </c>
      <c r="N166" s="50" t="s">
        <v>79</v>
      </c>
      <c r="O166" s="50" t="s">
        <v>1437</v>
      </c>
      <c r="P166" s="50" t="s">
        <v>872</v>
      </c>
      <c r="Q166" s="50" t="s">
        <v>68</v>
      </c>
      <c r="R166" s="19">
        <v>12</v>
      </c>
      <c r="S166" s="19">
        <v>3</v>
      </c>
      <c r="T166" s="19">
        <v>3</v>
      </c>
      <c r="U166" s="19">
        <v>3</v>
      </c>
      <c r="V166" s="19">
        <v>3</v>
      </c>
      <c r="W166" s="19">
        <v>3</v>
      </c>
      <c r="X166" s="19" t="s">
        <v>1446</v>
      </c>
      <c r="Y166" s="19"/>
      <c r="Z166" s="19"/>
      <c r="AA166" s="19"/>
      <c r="AB166" s="19"/>
      <c r="AC166" s="19"/>
      <c r="AD166" s="19"/>
      <c r="AE166" s="19">
        <f t="shared" si="18"/>
        <v>3</v>
      </c>
      <c r="AF166" s="22">
        <v>44298</v>
      </c>
      <c r="AG166" s="25"/>
      <c r="AH166" s="51"/>
      <c r="AI166" s="51"/>
      <c r="AJ166" s="18">
        <f t="shared" si="19"/>
        <v>0.25</v>
      </c>
      <c r="AK166" s="18">
        <f t="shared" si="20"/>
        <v>1</v>
      </c>
      <c r="AL166" s="18">
        <f t="shared" si="21"/>
        <v>0</v>
      </c>
      <c r="AM166" s="18">
        <f t="shared" si="22"/>
        <v>0</v>
      </c>
      <c r="AN166" s="18">
        <f t="shared" si="23"/>
        <v>0</v>
      </c>
      <c r="AO166" s="50" t="s">
        <v>70</v>
      </c>
      <c r="AP166" s="50"/>
      <c r="AQ166" s="50"/>
      <c r="AR166" s="50"/>
      <c r="AS166" s="50" t="s">
        <v>1323</v>
      </c>
      <c r="AT166" s="50"/>
      <c r="AU166" s="50"/>
      <c r="AV166" s="50"/>
      <c r="AW166" s="50" t="s">
        <v>541</v>
      </c>
      <c r="AX166" s="50"/>
      <c r="AY166" s="50"/>
      <c r="AZ166" s="50"/>
      <c r="BA166" s="50" t="s">
        <v>1447</v>
      </c>
      <c r="BB166" s="50"/>
      <c r="BC166" s="50"/>
      <c r="BD166" s="50"/>
    </row>
    <row r="167" spans="1:56" s="52" customFormat="1" ht="75" customHeight="1" x14ac:dyDescent="0.25">
      <c r="A167" s="20">
        <v>6</v>
      </c>
      <c r="B167" s="50" t="s">
        <v>1430</v>
      </c>
      <c r="C167" s="50" t="s">
        <v>1450</v>
      </c>
      <c r="D167" s="50" t="s">
        <v>1451</v>
      </c>
      <c r="E167" s="50" t="s">
        <v>59</v>
      </c>
      <c r="F167" s="50" t="s">
        <v>60</v>
      </c>
      <c r="G167" s="50" t="s">
        <v>494</v>
      </c>
      <c r="H167" s="50" t="s">
        <v>495</v>
      </c>
      <c r="I167" s="50" t="s">
        <v>1452</v>
      </c>
      <c r="J167" s="22">
        <v>44197</v>
      </c>
      <c r="K167" s="22">
        <v>44561</v>
      </c>
      <c r="L167" s="50" t="s">
        <v>1445</v>
      </c>
      <c r="M167" s="50" t="s">
        <v>1436</v>
      </c>
      <c r="N167" s="50" t="s">
        <v>79</v>
      </c>
      <c r="O167" s="50" t="s">
        <v>1453</v>
      </c>
      <c r="P167" s="50" t="s">
        <v>872</v>
      </c>
      <c r="Q167" s="50" t="s">
        <v>68</v>
      </c>
      <c r="R167" s="19">
        <v>12</v>
      </c>
      <c r="S167" s="19">
        <v>3</v>
      </c>
      <c r="T167" s="19">
        <v>3</v>
      </c>
      <c r="U167" s="19">
        <v>3</v>
      </c>
      <c r="V167" s="19">
        <v>3</v>
      </c>
      <c r="W167" s="19">
        <v>3</v>
      </c>
      <c r="X167" s="19" t="s">
        <v>1454</v>
      </c>
      <c r="Y167" s="19"/>
      <c r="Z167" s="19"/>
      <c r="AA167" s="19"/>
      <c r="AB167" s="19"/>
      <c r="AC167" s="19"/>
      <c r="AD167" s="19"/>
      <c r="AE167" s="19">
        <f t="shared" si="18"/>
        <v>3</v>
      </c>
      <c r="AF167" s="22">
        <v>44298</v>
      </c>
      <c r="AG167" s="25"/>
      <c r="AH167" s="51"/>
      <c r="AI167" s="51"/>
      <c r="AJ167" s="18">
        <f t="shared" si="19"/>
        <v>0.25</v>
      </c>
      <c r="AK167" s="18">
        <f t="shared" si="20"/>
        <v>1</v>
      </c>
      <c r="AL167" s="18">
        <f t="shared" si="21"/>
        <v>0</v>
      </c>
      <c r="AM167" s="18">
        <f t="shared" si="22"/>
        <v>0</v>
      </c>
      <c r="AN167" s="18">
        <f t="shared" si="23"/>
        <v>0</v>
      </c>
      <c r="AO167" s="50" t="s">
        <v>70</v>
      </c>
      <c r="AP167" s="50"/>
      <c r="AQ167" s="50"/>
      <c r="AR167" s="50"/>
      <c r="AS167" s="50" t="s">
        <v>1323</v>
      </c>
      <c r="AT167" s="50"/>
      <c r="AU167" s="50"/>
      <c r="AV167" s="50"/>
      <c r="AW167" s="50" t="s">
        <v>70</v>
      </c>
      <c r="AX167" s="50"/>
      <c r="AY167" s="50"/>
      <c r="AZ167" s="50"/>
      <c r="BA167" s="50" t="s">
        <v>1455</v>
      </c>
      <c r="BB167" s="50"/>
      <c r="BC167" s="50"/>
      <c r="BD167" s="50"/>
    </row>
    <row r="168" spans="1:56" s="52" customFormat="1" ht="75" customHeight="1" x14ac:dyDescent="0.25">
      <c r="A168" s="20">
        <v>7</v>
      </c>
      <c r="B168" s="50" t="s">
        <v>1430</v>
      </c>
      <c r="C168" s="50" t="s">
        <v>1450</v>
      </c>
      <c r="D168" s="50" t="s">
        <v>1451</v>
      </c>
      <c r="E168" s="50" t="s">
        <v>59</v>
      </c>
      <c r="F168" s="50" t="s">
        <v>60</v>
      </c>
      <c r="G168" s="50" t="s">
        <v>494</v>
      </c>
      <c r="H168" s="50" t="s">
        <v>495</v>
      </c>
      <c r="I168" s="50" t="s">
        <v>1456</v>
      </c>
      <c r="J168" s="22">
        <v>44197</v>
      </c>
      <c r="K168" s="22">
        <v>44561</v>
      </c>
      <c r="L168" s="50" t="s">
        <v>1457</v>
      </c>
      <c r="M168" s="50" t="s">
        <v>1436</v>
      </c>
      <c r="N168" s="50" t="s">
        <v>65</v>
      </c>
      <c r="O168" s="50" t="s">
        <v>1453</v>
      </c>
      <c r="P168" s="50" t="s">
        <v>872</v>
      </c>
      <c r="Q168" s="50" t="s">
        <v>68</v>
      </c>
      <c r="R168" s="18">
        <v>1</v>
      </c>
      <c r="S168" s="18">
        <v>0.25</v>
      </c>
      <c r="T168" s="18">
        <v>0.25</v>
      </c>
      <c r="U168" s="18">
        <v>0.25</v>
      </c>
      <c r="V168" s="18">
        <v>0.25</v>
      </c>
      <c r="W168" s="18">
        <v>0.25</v>
      </c>
      <c r="X168" s="18" t="s">
        <v>1458</v>
      </c>
      <c r="Y168" s="18"/>
      <c r="Z168" s="18"/>
      <c r="AA168" s="18"/>
      <c r="AB168" s="18"/>
      <c r="AC168" s="18"/>
      <c r="AD168" s="18"/>
      <c r="AE168" s="18">
        <f t="shared" si="18"/>
        <v>0.25</v>
      </c>
      <c r="AF168" s="22">
        <v>44298</v>
      </c>
      <c r="AG168" s="25"/>
      <c r="AH168" s="51"/>
      <c r="AI168" s="51"/>
      <c r="AJ168" s="18">
        <f t="shared" si="19"/>
        <v>0.25</v>
      </c>
      <c r="AK168" s="18">
        <f t="shared" si="20"/>
        <v>1</v>
      </c>
      <c r="AL168" s="18">
        <f t="shared" si="21"/>
        <v>0</v>
      </c>
      <c r="AM168" s="18">
        <f t="shared" si="22"/>
        <v>0</v>
      </c>
      <c r="AN168" s="18">
        <f t="shared" si="23"/>
        <v>0</v>
      </c>
      <c r="AO168" s="50" t="s">
        <v>70</v>
      </c>
      <c r="AP168" s="50"/>
      <c r="AQ168" s="50"/>
      <c r="AR168" s="50"/>
      <c r="AS168" s="50" t="s">
        <v>1323</v>
      </c>
      <c r="AT168" s="50"/>
      <c r="AU168" s="50"/>
      <c r="AV168" s="50"/>
      <c r="AW168" s="50" t="s">
        <v>70</v>
      </c>
      <c r="AX168" s="50"/>
      <c r="AY168" s="50"/>
      <c r="AZ168" s="50"/>
      <c r="BA168" s="50" t="s">
        <v>1459</v>
      </c>
      <c r="BB168" s="50"/>
      <c r="BC168" s="50"/>
      <c r="BD168" s="50"/>
    </row>
    <row r="169" spans="1:56" s="52" customFormat="1" ht="75" customHeight="1" x14ac:dyDescent="0.25">
      <c r="A169" s="20">
        <v>8</v>
      </c>
      <c r="B169" s="50" t="s">
        <v>1430</v>
      </c>
      <c r="C169" s="50" t="s">
        <v>1450</v>
      </c>
      <c r="D169" s="50" t="s">
        <v>1451</v>
      </c>
      <c r="E169" s="50" t="s">
        <v>59</v>
      </c>
      <c r="F169" s="50" t="s">
        <v>60</v>
      </c>
      <c r="G169" s="50" t="s">
        <v>494</v>
      </c>
      <c r="H169" s="50" t="s">
        <v>495</v>
      </c>
      <c r="I169" s="50" t="s">
        <v>1460</v>
      </c>
      <c r="J169" s="22">
        <v>44197</v>
      </c>
      <c r="K169" s="22">
        <v>44561</v>
      </c>
      <c r="L169" s="50" t="s">
        <v>497</v>
      </c>
      <c r="M169" s="50" t="s">
        <v>1436</v>
      </c>
      <c r="N169" s="50" t="s">
        <v>79</v>
      </c>
      <c r="O169" s="50" t="s">
        <v>1453</v>
      </c>
      <c r="P169" s="50" t="s">
        <v>872</v>
      </c>
      <c r="Q169" s="50" t="s">
        <v>68</v>
      </c>
      <c r="R169" s="19">
        <v>4</v>
      </c>
      <c r="S169" s="19">
        <v>0</v>
      </c>
      <c r="T169" s="19">
        <v>1</v>
      </c>
      <c r="U169" s="19">
        <v>1</v>
      </c>
      <c r="V169" s="19">
        <v>2</v>
      </c>
      <c r="W169" s="19">
        <v>1</v>
      </c>
      <c r="X169" s="19" t="s">
        <v>1461</v>
      </c>
      <c r="Y169" s="19"/>
      <c r="Z169" s="19"/>
      <c r="AA169" s="19"/>
      <c r="AB169" s="19"/>
      <c r="AC169" s="19"/>
      <c r="AD169" s="19"/>
      <c r="AE169" s="19">
        <f t="shared" si="18"/>
        <v>1</v>
      </c>
      <c r="AF169" s="22">
        <v>44298</v>
      </c>
      <c r="AG169" s="25"/>
      <c r="AH169" s="51"/>
      <c r="AI169" s="51"/>
      <c r="AJ169" s="18">
        <f t="shared" si="19"/>
        <v>0.25</v>
      </c>
      <c r="AK169" s="18" t="str">
        <f t="shared" si="20"/>
        <v/>
      </c>
      <c r="AL169" s="18">
        <f t="shared" si="21"/>
        <v>0</v>
      </c>
      <c r="AM169" s="18">
        <f t="shared" si="22"/>
        <v>0</v>
      </c>
      <c r="AN169" s="18">
        <f t="shared" si="23"/>
        <v>0</v>
      </c>
      <c r="AO169" s="50" t="s">
        <v>70</v>
      </c>
      <c r="AP169" s="50"/>
      <c r="AQ169" s="50"/>
      <c r="AR169" s="50"/>
      <c r="AS169" s="50" t="s">
        <v>1323</v>
      </c>
      <c r="AT169" s="50"/>
      <c r="AU169" s="50"/>
      <c r="AV169" s="50"/>
      <c r="AW169" s="50" t="s">
        <v>70</v>
      </c>
      <c r="AX169" s="50"/>
      <c r="AY169" s="50"/>
      <c r="AZ169" s="50"/>
      <c r="BA169" s="50" t="s">
        <v>1462</v>
      </c>
      <c r="BB169" s="50"/>
      <c r="BC169" s="50"/>
      <c r="BD169" s="50"/>
    </row>
    <row r="170" spans="1:56" s="52" customFormat="1" ht="75" customHeight="1" x14ac:dyDescent="0.25">
      <c r="A170" s="20">
        <v>9</v>
      </c>
      <c r="B170" s="50" t="s">
        <v>1430</v>
      </c>
      <c r="C170" s="50" t="s">
        <v>89</v>
      </c>
      <c r="D170" s="50" t="s">
        <v>58</v>
      </c>
      <c r="E170" s="50" t="s">
        <v>90</v>
      </c>
      <c r="F170" s="50" t="s">
        <v>60</v>
      </c>
      <c r="G170" s="50" t="s">
        <v>91</v>
      </c>
      <c r="H170" s="50" t="s">
        <v>92</v>
      </c>
      <c r="I170" s="50" t="s">
        <v>1463</v>
      </c>
      <c r="J170" s="22">
        <v>44197</v>
      </c>
      <c r="K170" s="22">
        <v>44561</v>
      </c>
      <c r="L170" s="50" t="s">
        <v>94</v>
      </c>
      <c r="M170" s="50" t="s">
        <v>1436</v>
      </c>
      <c r="N170" s="50" t="s">
        <v>65</v>
      </c>
      <c r="O170" s="50" t="s">
        <v>95</v>
      </c>
      <c r="P170" s="50" t="s">
        <v>2</v>
      </c>
      <c r="Q170" s="50" t="s">
        <v>68</v>
      </c>
      <c r="R170" s="18">
        <v>1</v>
      </c>
      <c r="S170" s="18">
        <v>0</v>
      </c>
      <c r="T170" s="18">
        <v>0</v>
      </c>
      <c r="U170" s="18">
        <v>1</v>
      </c>
      <c r="V170" s="18">
        <v>0</v>
      </c>
      <c r="W170" s="18">
        <v>0</v>
      </c>
      <c r="X170" s="18" t="s">
        <v>1464</v>
      </c>
      <c r="Y170" s="18"/>
      <c r="Z170" s="18"/>
      <c r="AA170" s="18"/>
      <c r="AB170" s="18"/>
      <c r="AC170" s="18"/>
      <c r="AD170" s="18"/>
      <c r="AE170" s="18">
        <f t="shared" si="18"/>
        <v>0</v>
      </c>
      <c r="AF170" s="22">
        <v>44298</v>
      </c>
      <c r="AG170" s="51"/>
      <c r="AH170" s="51"/>
      <c r="AI170" s="51"/>
      <c r="AJ170" s="18">
        <f t="shared" si="19"/>
        <v>0</v>
      </c>
      <c r="AK170" s="18" t="str">
        <f t="shared" si="20"/>
        <v/>
      </c>
      <c r="AL170" s="18" t="str">
        <f t="shared" si="21"/>
        <v/>
      </c>
      <c r="AM170" s="18">
        <f t="shared" si="22"/>
        <v>0</v>
      </c>
      <c r="AN170" s="18" t="str">
        <f t="shared" si="23"/>
        <v/>
      </c>
      <c r="AO170" s="50" t="s">
        <v>97</v>
      </c>
      <c r="AP170" s="50"/>
      <c r="AQ170" s="50"/>
      <c r="AR170" s="50"/>
      <c r="AS170" s="50" t="s">
        <v>97</v>
      </c>
      <c r="AT170" s="50"/>
      <c r="AU170" s="50"/>
      <c r="AV170" s="50"/>
      <c r="AW170" s="50" t="s">
        <v>97</v>
      </c>
      <c r="AX170" s="50"/>
      <c r="AY170" s="50"/>
      <c r="AZ170" s="50"/>
      <c r="BA170" s="50" t="s">
        <v>1465</v>
      </c>
      <c r="BB170" s="50"/>
      <c r="BC170" s="50"/>
      <c r="BD170" s="50"/>
    </row>
    <row r="171" spans="1:56" s="52" customFormat="1" ht="75" customHeight="1" x14ac:dyDescent="0.25">
      <c r="A171" s="20">
        <v>10</v>
      </c>
      <c r="B171" s="50" t="s">
        <v>1430</v>
      </c>
      <c r="C171" s="50" t="s">
        <v>89</v>
      </c>
      <c r="D171" s="50" t="s">
        <v>58</v>
      </c>
      <c r="E171" s="50" t="s">
        <v>90</v>
      </c>
      <c r="F171" s="50" t="s">
        <v>60</v>
      </c>
      <c r="G171" s="50" t="s">
        <v>91</v>
      </c>
      <c r="H171" s="50" t="s">
        <v>92</v>
      </c>
      <c r="I171" s="50" t="s">
        <v>1466</v>
      </c>
      <c r="J171" s="22">
        <v>44197</v>
      </c>
      <c r="K171" s="22">
        <v>44561</v>
      </c>
      <c r="L171" s="50" t="s">
        <v>101</v>
      </c>
      <c r="M171" s="50" t="s">
        <v>1436</v>
      </c>
      <c r="N171" s="50" t="s">
        <v>79</v>
      </c>
      <c r="O171" s="50" t="s">
        <v>95</v>
      </c>
      <c r="P171" s="50" t="s">
        <v>2</v>
      </c>
      <c r="Q171" s="50" t="s">
        <v>68</v>
      </c>
      <c r="R171" s="19">
        <v>4</v>
      </c>
      <c r="S171" s="19">
        <v>1</v>
      </c>
      <c r="T171" s="19">
        <v>1</v>
      </c>
      <c r="U171" s="19">
        <v>1</v>
      </c>
      <c r="V171" s="19">
        <v>1</v>
      </c>
      <c r="W171" s="19">
        <v>1</v>
      </c>
      <c r="X171" s="19" t="s">
        <v>1467</v>
      </c>
      <c r="Y171" s="19"/>
      <c r="Z171" s="19"/>
      <c r="AA171" s="19"/>
      <c r="AB171" s="19"/>
      <c r="AC171" s="19"/>
      <c r="AD171" s="19"/>
      <c r="AE171" s="19">
        <f t="shared" si="18"/>
        <v>1</v>
      </c>
      <c r="AF171" s="22">
        <v>44298</v>
      </c>
      <c r="AG171" s="25"/>
      <c r="AH171" s="51"/>
      <c r="AI171" s="51"/>
      <c r="AJ171" s="18">
        <f t="shared" si="19"/>
        <v>0.25</v>
      </c>
      <c r="AK171" s="18">
        <f t="shared" si="20"/>
        <v>1</v>
      </c>
      <c r="AL171" s="18">
        <f t="shared" si="21"/>
        <v>0</v>
      </c>
      <c r="AM171" s="18">
        <f t="shared" si="22"/>
        <v>0</v>
      </c>
      <c r="AN171" s="18">
        <f t="shared" si="23"/>
        <v>0</v>
      </c>
      <c r="AO171" s="50" t="s">
        <v>70</v>
      </c>
      <c r="AP171" s="50"/>
      <c r="AQ171" s="50"/>
      <c r="AR171" s="50"/>
      <c r="AS171" s="50" t="s">
        <v>1323</v>
      </c>
      <c r="AT171" s="50"/>
      <c r="AU171" s="50"/>
      <c r="AV171" s="50"/>
      <c r="AW171" s="50" t="s">
        <v>70</v>
      </c>
      <c r="AX171" s="50"/>
      <c r="AY171" s="50"/>
      <c r="AZ171" s="50"/>
      <c r="BA171" s="50" t="s">
        <v>1468</v>
      </c>
      <c r="BB171" s="50"/>
      <c r="BC171" s="50"/>
      <c r="BD171" s="50"/>
    </row>
    <row r="172" spans="1:56" s="52" customFormat="1" ht="75" customHeight="1" x14ac:dyDescent="0.25">
      <c r="A172" s="20">
        <v>11</v>
      </c>
      <c r="B172" s="50" t="s">
        <v>1430</v>
      </c>
      <c r="C172" s="50" t="s">
        <v>89</v>
      </c>
      <c r="D172" s="50" t="s">
        <v>58</v>
      </c>
      <c r="E172" s="50" t="s">
        <v>90</v>
      </c>
      <c r="F172" s="50" t="s">
        <v>60</v>
      </c>
      <c r="G172" s="50" t="s">
        <v>91</v>
      </c>
      <c r="H172" s="50" t="s">
        <v>92</v>
      </c>
      <c r="I172" s="50" t="s">
        <v>105</v>
      </c>
      <c r="J172" s="22">
        <v>44470</v>
      </c>
      <c r="K172" s="22">
        <v>44561</v>
      </c>
      <c r="L172" s="50" t="s">
        <v>101</v>
      </c>
      <c r="M172" s="50" t="s">
        <v>1436</v>
      </c>
      <c r="N172" s="50" t="s">
        <v>79</v>
      </c>
      <c r="O172" s="50" t="s">
        <v>95</v>
      </c>
      <c r="P172" s="50" t="s">
        <v>2</v>
      </c>
      <c r="Q172" s="50" t="s">
        <v>68</v>
      </c>
      <c r="R172" s="19">
        <v>1</v>
      </c>
      <c r="S172" s="19">
        <v>0</v>
      </c>
      <c r="T172" s="19">
        <v>0</v>
      </c>
      <c r="U172" s="19">
        <v>0</v>
      </c>
      <c r="V172" s="19">
        <v>1</v>
      </c>
      <c r="W172" s="19">
        <v>0</v>
      </c>
      <c r="X172" s="19" t="s">
        <v>1469</v>
      </c>
      <c r="Y172" s="19"/>
      <c r="Z172" s="19"/>
      <c r="AA172" s="19"/>
      <c r="AB172" s="19"/>
      <c r="AC172" s="19"/>
      <c r="AD172" s="19"/>
      <c r="AE172" s="19">
        <f t="shared" si="18"/>
        <v>0</v>
      </c>
      <c r="AF172" s="22">
        <v>44298</v>
      </c>
      <c r="AG172" s="25"/>
      <c r="AH172" s="51"/>
      <c r="AI172" s="51"/>
      <c r="AJ172" s="18">
        <f t="shared" si="19"/>
        <v>0</v>
      </c>
      <c r="AK172" s="18" t="str">
        <f t="shared" si="20"/>
        <v/>
      </c>
      <c r="AL172" s="18" t="str">
        <f t="shared" si="21"/>
        <v/>
      </c>
      <c r="AM172" s="18" t="str">
        <f t="shared" si="22"/>
        <v/>
      </c>
      <c r="AN172" s="18">
        <f t="shared" si="23"/>
        <v>0</v>
      </c>
      <c r="AO172" s="50" t="s">
        <v>97</v>
      </c>
      <c r="AP172" s="50"/>
      <c r="AQ172" s="50"/>
      <c r="AR172" s="50"/>
      <c r="AS172" s="50" t="s">
        <v>97</v>
      </c>
      <c r="AT172" s="50"/>
      <c r="AU172" s="50"/>
      <c r="AV172" s="50"/>
      <c r="AW172" s="50" t="s">
        <v>97</v>
      </c>
      <c r="AX172" s="50"/>
      <c r="AY172" s="50"/>
      <c r="AZ172" s="50"/>
      <c r="BA172" s="50" t="s">
        <v>1470</v>
      </c>
      <c r="BB172" s="50"/>
      <c r="BC172" s="50"/>
      <c r="BD172" s="50"/>
    </row>
    <row r="173" spans="1:56" s="52" customFormat="1" ht="75" customHeight="1" x14ac:dyDescent="0.25">
      <c r="A173" s="20">
        <v>12</v>
      </c>
      <c r="B173" s="50" t="s">
        <v>1430</v>
      </c>
      <c r="C173" s="50" t="s">
        <v>89</v>
      </c>
      <c r="D173" s="50" t="s">
        <v>58</v>
      </c>
      <c r="E173" s="50" t="s">
        <v>90</v>
      </c>
      <c r="F173" s="50" t="s">
        <v>60</v>
      </c>
      <c r="G173" s="50" t="s">
        <v>91</v>
      </c>
      <c r="H173" s="50" t="s">
        <v>92</v>
      </c>
      <c r="I173" s="50" t="s">
        <v>1471</v>
      </c>
      <c r="J173" s="22">
        <v>44197</v>
      </c>
      <c r="K173" s="22">
        <v>44561</v>
      </c>
      <c r="L173" s="50" t="s">
        <v>107</v>
      </c>
      <c r="M173" s="50" t="s">
        <v>1436</v>
      </c>
      <c r="N173" s="50" t="s">
        <v>79</v>
      </c>
      <c r="O173" s="50" t="s">
        <v>95</v>
      </c>
      <c r="P173" s="50" t="s">
        <v>2</v>
      </c>
      <c r="Q173" s="50" t="s">
        <v>68</v>
      </c>
      <c r="R173" s="19">
        <v>4</v>
      </c>
      <c r="S173" s="19">
        <v>1</v>
      </c>
      <c r="T173" s="19">
        <v>1</v>
      </c>
      <c r="U173" s="19">
        <v>1</v>
      </c>
      <c r="V173" s="19">
        <v>1</v>
      </c>
      <c r="W173" s="19">
        <v>1</v>
      </c>
      <c r="X173" s="19" t="s">
        <v>1472</v>
      </c>
      <c r="Y173" s="19"/>
      <c r="Z173" s="19"/>
      <c r="AA173" s="19"/>
      <c r="AB173" s="19"/>
      <c r="AC173" s="19"/>
      <c r="AD173" s="19"/>
      <c r="AE173" s="19">
        <f t="shared" si="18"/>
        <v>1</v>
      </c>
      <c r="AF173" s="22">
        <v>44298</v>
      </c>
      <c r="AG173" s="25"/>
      <c r="AH173" s="51"/>
      <c r="AI173" s="51"/>
      <c r="AJ173" s="18">
        <f t="shared" si="19"/>
        <v>0.25</v>
      </c>
      <c r="AK173" s="18">
        <f t="shared" si="20"/>
        <v>1</v>
      </c>
      <c r="AL173" s="18">
        <f t="shared" si="21"/>
        <v>0</v>
      </c>
      <c r="AM173" s="18">
        <f t="shared" si="22"/>
        <v>0</v>
      </c>
      <c r="AN173" s="18">
        <f t="shared" si="23"/>
        <v>0</v>
      </c>
      <c r="AO173" s="50" t="s">
        <v>70</v>
      </c>
      <c r="AP173" s="50"/>
      <c r="AQ173" s="50"/>
      <c r="AR173" s="50"/>
      <c r="AS173" s="50" t="s">
        <v>1323</v>
      </c>
      <c r="AT173" s="50"/>
      <c r="AU173" s="50"/>
      <c r="AV173" s="50"/>
      <c r="AW173" s="50" t="s">
        <v>70</v>
      </c>
      <c r="AX173" s="50"/>
      <c r="AY173" s="50"/>
      <c r="AZ173" s="50"/>
      <c r="BA173" s="50" t="s">
        <v>1473</v>
      </c>
      <c r="BB173" s="50"/>
      <c r="BC173" s="50"/>
      <c r="BD173" s="50"/>
    </row>
    <row r="174" spans="1:56" s="52" customFormat="1" ht="75" customHeight="1" x14ac:dyDescent="0.25">
      <c r="A174" s="20">
        <v>13</v>
      </c>
      <c r="B174" s="50" t="s">
        <v>1430</v>
      </c>
      <c r="C174" s="50" t="s">
        <v>89</v>
      </c>
      <c r="D174" s="50" t="s">
        <v>58</v>
      </c>
      <c r="E174" s="50" t="s">
        <v>90</v>
      </c>
      <c r="F174" s="50" t="s">
        <v>60</v>
      </c>
      <c r="G174" s="50" t="s">
        <v>91</v>
      </c>
      <c r="H174" s="50" t="s">
        <v>92</v>
      </c>
      <c r="I174" s="50" t="s">
        <v>110</v>
      </c>
      <c r="J174" s="22">
        <v>44470</v>
      </c>
      <c r="K174" s="22">
        <v>44561</v>
      </c>
      <c r="L174" s="50" t="s">
        <v>107</v>
      </c>
      <c r="M174" s="50" t="s">
        <v>1436</v>
      </c>
      <c r="N174" s="50" t="s">
        <v>79</v>
      </c>
      <c r="O174" s="50" t="s">
        <v>95</v>
      </c>
      <c r="P174" s="50" t="s">
        <v>2</v>
      </c>
      <c r="Q174" s="50" t="s">
        <v>68</v>
      </c>
      <c r="R174" s="19">
        <v>2</v>
      </c>
      <c r="S174" s="19">
        <v>0</v>
      </c>
      <c r="T174" s="19">
        <v>0</v>
      </c>
      <c r="U174" s="19">
        <v>0</v>
      </c>
      <c r="V174" s="19">
        <v>2</v>
      </c>
      <c r="W174" s="19">
        <v>0</v>
      </c>
      <c r="X174" s="19" t="s">
        <v>1469</v>
      </c>
      <c r="Y174" s="19"/>
      <c r="Z174" s="19"/>
      <c r="AA174" s="19"/>
      <c r="AB174" s="19"/>
      <c r="AC174" s="19"/>
      <c r="AD174" s="19"/>
      <c r="AE174" s="19">
        <f t="shared" si="18"/>
        <v>0</v>
      </c>
      <c r="AF174" s="22">
        <v>44298</v>
      </c>
      <c r="AG174" s="25"/>
      <c r="AH174" s="51"/>
      <c r="AI174" s="51"/>
      <c r="AJ174" s="18">
        <f t="shared" si="19"/>
        <v>0</v>
      </c>
      <c r="AK174" s="18" t="str">
        <f t="shared" si="20"/>
        <v/>
      </c>
      <c r="AL174" s="18" t="str">
        <f t="shared" si="21"/>
        <v/>
      </c>
      <c r="AM174" s="18" t="str">
        <f t="shared" si="22"/>
        <v/>
      </c>
      <c r="AN174" s="18">
        <f t="shared" si="23"/>
        <v>0</v>
      </c>
      <c r="AO174" s="50" t="s">
        <v>97</v>
      </c>
      <c r="AP174" s="50"/>
      <c r="AQ174" s="50"/>
      <c r="AR174" s="50"/>
      <c r="AS174" s="50" t="s">
        <v>97</v>
      </c>
      <c r="AT174" s="50"/>
      <c r="AU174" s="50"/>
      <c r="AV174" s="50"/>
      <c r="AW174" s="50" t="s">
        <v>97</v>
      </c>
      <c r="AX174" s="50"/>
      <c r="AY174" s="50"/>
      <c r="AZ174" s="50"/>
      <c r="BA174" s="50" t="s">
        <v>1474</v>
      </c>
      <c r="BB174" s="50"/>
      <c r="BC174" s="50"/>
      <c r="BD174" s="50"/>
    </row>
    <row r="175" spans="1:56" s="52" customFormat="1" ht="75" customHeight="1" x14ac:dyDescent="0.25">
      <c r="A175" s="20">
        <v>14</v>
      </c>
      <c r="B175" s="50" t="s">
        <v>1430</v>
      </c>
      <c r="C175" s="50" t="s">
        <v>89</v>
      </c>
      <c r="D175" s="50" t="s">
        <v>58</v>
      </c>
      <c r="E175" s="50" t="s">
        <v>90</v>
      </c>
      <c r="F175" s="50" t="s">
        <v>60</v>
      </c>
      <c r="G175" s="50" t="s">
        <v>91</v>
      </c>
      <c r="H175" s="50" t="s">
        <v>92</v>
      </c>
      <c r="I175" s="50" t="s">
        <v>111</v>
      </c>
      <c r="J175" s="22">
        <v>44317</v>
      </c>
      <c r="K175" s="22">
        <v>44561</v>
      </c>
      <c r="L175" s="50" t="s">
        <v>112</v>
      </c>
      <c r="M175" s="50" t="s">
        <v>1436</v>
      </c>
      <c r="N175" s="50" t="s">
        <v>79</v>
      </c>
      <c r="O175" s="50" t="s">
        <v>95</v>
      </c>
      <c r="P175" s="50" t="s">
        <v>2</v>
      </c>
      <c r="Q175" s="50" t="s">
        <v>68</v>
      </c>
      <c r="R175" s="19">
        <v>4</v>
      </c>
      <c r="S175" s="19">
        <v>0</v>
      </c>
      <c r="T175" s="19">
        <v>2</v>
      </c>
      <c r="U175" s="19">
        <v>1</v>
      </c>
      <c r="V175" s="19">
        <v>1</v>
      </c>
      <c r="W175" s="19">
        <v>0</v>
      </c>
      <c r="X175" s="19" t="s">
        <v>1442</v>
      </c>
      <c r="Y175" s="19"/>
      <c r="Z175" s="19"/>
      <c r="AA175" s="19"/>
      <c r="AB175" s="19"/>
      <c r="AC175" s="19"/>
      <c r="AD175" s="19"/>
      <c r="AE175" s="19">
        <f t="shared" si="18"/>
        <v>0</v>
      </c>
      <c r="AF175" s="22">
        <v>44298</v>
      </c>
      <c r="AG175" s="25"/>
      <c r="AH175" s="51"/>
      <c r="AI175" s="51"/>
      <c r="AJ175" s="18">
        <f t="shared" si="19"/>
        <v>0</v>
      </c>
      <c r="AK175" s="18" t="str">
        <f t="shared" si="20"/>
        <v/>
      </c>
      <c r="AL175" s="18">
        <f t="shared" si="21"/>
        <v>0</v>
      </c>
      <c r="AM175" s="18">
        <f t="shared" si="22"/>
        <v>0</v>
      </c>
      <c r="AN175" s="18">
        <f t="shared" si="23"/>
        <v>0</v>
      </c>
      <c r="AO175" s="50" t="s">
        <v>97</v>
      </c>
      <c r="AP175" s="50"/>
      <c r="AQ175" s="50"/>
      <c r="AR175" s="50"/>
      <c r="AS175" s="50" t="s">
        <v>97</v>
      </c>
      <c r="AT175" s="50"/>
      <c r="AU175" s="50"/>
      <c r="AV175" s="50"/>
      <c r="AW175" s="50" t="s">
        <v>97</v>
      </c>
      <c r="AX175" s="50"/>
      <c r="AY175" s="50"/>
      <c r="AZ175" s="50"/>
      <c r="BA175" s="50" t="s">
        <v>97</v>
      </c>
      <c r="BB175" s="50"/>
      <c r="BC175" s="50"/>
      <c r="BD175" s="50"/>
    </row>
    <row r="176" spans="1:56" s="52" customFormat="1" ht="75" customHeight="1" x14ac:dyDescent="0.25">
      <c r="A176" s="20">
        <v>1</v>
      </c>
      <c r="B176" s="50" t="s">
        <v>1503</v>
      </c>
      <c r="C176" s="50" t="s">
        <v>1504</v>
      </c>
      <c r="D176" s="50" t="s">
        <v>1505</v>
      </c>
      <c r="E176" s="50" t="s">
        <v>1125</v>
      </c>
      <c r="F176" s="50" t="s">
        <v>1506</v>
      </c>
      <c r="G176" s="50" t="s">
        <v>494</v>
      </c>
      <c r="H176" s="50" t="s">
        <v>1507</v>
      </c>
      <c r="I176" s="50" t="s">
        <v>1508</v>
      </c>
      <c r="J176" s="22">
        <v>44228</v>
      </c>
      <c r="K176" s="22">
        <v>44530</v>
      </c>
      <c r="L176" s="50" t="s">
        <v>1509</v>
      </c>
      <c r="M176" s="50" t="s">
        <v>1510</v>
      </c>
      <c r="N176" s="50" t="s">
        <v>79</v>
      </c>
      <c r="O176" s="50" t="s">
        <v>1511</v>
      </c>
      <c r="P176" s="50" t="s">
        <v>67</v>
      </c>
      <c r="Q176" s="50" t="s">
        <v>68</v>
      </c>
      <c r="R176" s="19">
        <f>SUM(S176:V176)</f>
        <v>10</v>
      </c>
      <c r="S176" s="19">
        <v>2</v>
      </c>
      <c r="T176" s="19">
        <v>3</v>
      </c>
      <c r="U176" s="19">
        <v>3</v>
      </c>
      <c r="V176" s="19">
        <v>2</v>
      </c>
      <c r="W176" s="19">
        <v>2</v>
      </c>
      <c r="X176" s="19" t="s">
        <v>1512</v>
      </c>
      <c r="Y176" s="19"/>
      <c r="Z176" s="19"/>
      <c r="AA176" s="19"/>
      <c r="AB176" s="19"/>
      <c r="AC176" s="19"/>
      <c r="AD176" s="19"/>
      <c r="AE176" s="19">
        <f t="shared" si="18"/>
        <v>2</v>
      </c>
      <c r="AF176" s="22">
        <v>44299</v>
      </c>
      <c r="AG176" s="51"/>
      <c r="AH176" s="51"/>
      <c r="AI176" s="51"/>
      <c r="AJ176" s="18">
        <f t="shared" si="19"/>
        <v>0.2</v>
      </c>
      <c r="AK176" s="18">
        <f t="shared" si="20"/>
        <v>1</v>
      </c>
      <c r="AL176" s="18">
        <f t="shared" si="21"/>
        <v>0</v>
      </c>
      <c r="AM176" s="18">
        <f t="shared" si="22"/>
        <v>0</v>
      </c>
      <c r="AN176" s="18">
        <f t="shared" si="23"/>
        <v>0</v>
      </c>
      <c r="AO176" s="50" t="s">
        <v>70</v>
      </c>
      <c r="AP176" s="50"/>
      <c r="AQ176" s="50"/>
      <c r="AR176" s="50"/>
      <c r="AS176" s="50" t="s">
        <v>1513</v>
      </c>
      <c r="AT176" s="50"/>
      <c r="AU176" s="50"/>
      <c r="AV176" s="50"/>
      <c r="AW176" s="50" t="s">
        <v>70</v>
      </c>
      <c r="AX176" s="50"/>
      <c r="AY176" s="50"/>
      <c r="AZ176" s="50"/>
      <c r="BA176" s="50" t="s">
        <v>1514</v>
      </c>
      <c r="BB176" s="50"/>
      <c r="BC176" s="50"/>
      <c r="BD176" s="50"/>
    </row>
    <row r="177" spans="1:56" s="52" customFormat="1" ht="75" customHeight="1" x14ac:dyDescent="0.25">
      <c r="A177" s="20">
        <v>2</v>
      </c>
      <c r="B177" s="50" t="s">
        <v>1503</v>
      </c>
      <c r="C177" s="50" t="s">
        <v>1504</v>
      </c>
      <c r="D177" s="50" t="s">
        <v>1505</v>
      </c>
      <c r="E177" s="50" t="s">
        <v>1125</v>
      </c>
      <c r="F177" s="50" t="s">
        <v>1506</v>
      </c>
      <c r="G177" s="50" t="s">
        <v>494</v>
      </c>
      <c r="H177" s="50" t="s">
        <v>1507</v>
      </c>
      <c r="I177" s="50" t="s">
        <v>1515</v>
      </c>
      <c r="J177" s="22">
        <v>44228</v>
      </c>
      <c r="K177" s="22">
        <v>44530</v>
      </c>
      <c r="L177" s="50" t="s">
        <v>1516</v>
      </c>
      <c r="M177" s="50" t="s">
        <v>1510</v>
      </c>
      <c r="N177" s="50" t="s">
        <v>79</v>
      </c>
      <c r="O177" s="50" t="s">
        <v>1511</v>
      </c>
      <c r="P177" s="50" t="s">
        <v>67</v>
      </c>
      <c r="Q177" s="50" t="s">
        <v>68</v>
      </c>
      <c r="R177" s="19">
        <v>1</v>
      </c>
      <c r="S177" s="19">
        <v>0</v>
      </c>
      <c r="T177" s="19">
        <v>0</v>
      </c>
      <c r="U177" s="19">
        <v>1</v>
      </c>
      <c r="V177" s="19">
        <v>0</v>
      </c>
      <c r="W177" s="19">
        <v>1</v>
      </c>
      <c r="X177" s="19" t="s">
        <v>1517</v>
      </c>
      <c r="Y177" s="19"/>
      <c r="Z177" s="19"/>
      <c r="AA177" s="19"/>
      <c r="AB177" s="19"/>
      <c r="AC177" s="19"/>
      <c r="AD177" s="19"/>
      <c r="AE177" s="19">
        <f t="shared" si="18"/>
        <v>1</v>
      </c>
      <c r="AF177" s="22">
        <v>44299</v>
      </c>
      <c r="AG177" s="51"/>
      <c r="AH177" s="51"/>
      <c r="AI177" s="51"/>
      <c r="AJ177" s="18">
        <f t="shared" si="19"/>
        <v>1</v>
      </c>
      <c r="AK177" s="18" t="str">
        <f t="shared" si="20"/>
        <v/>
      </c>
      <c r="AL177" s="18" t="str">
        <f t="shared" si="21"/>
        <v/>
      </c>
      <c r="AM177" s="18">
        <f t="shared" si="22"/>
        <v>0</v>
      </c>
      <c r="AN177" s="18" t="str">
        <f t="shared" si="23"/>
        <v/>
      </c>
      <c r="AO177" s="50" t="s">
        <v>70</v>
      </c>
      <c r="AP177" s="50"/>
      <c r="AQ177" s="50"/>
      <c r="AR177" s="50"/>
      <c r="AS177" s="50" t="s">
        <v>1513</v>
      </c>
      <c r="AT177" s="50"/>
      <c r="AU177" s="50"/>
      <c r="AV177" s="50"/>
      <c r="AW177" s="50" t="s">
        <v>70</v>
      </c>
      <c r="AX177" s="50"/>
      <c r="AY177" s="50"/>
      <c r="AZ177" s="50"/>
      <c r="BA177" s="50" t="s">
        <v>1518</v>
      </c>
      <c r="BB177" s="50"/>
      <c r="BC177" s="50"/>
      <c r="BD177" s="50"/>
    </row>
    <row r="178" spans="1:56" s="52" customFormat="1" ht="75" customHeight="1" x14ac:dyDescent="0.25">
      <c r="A178" s="20">
        <v>3</v>
      </c>
      <c r="B178" s="50" t="s">
        <v>1503</v>
      </c>
      <c r="C178" s="50" t="s">
        <v>1504</v>
      </c>
      <c r="D178" s="50" t="s">
        <v>1505</v>
      </c>
      <c r="E178" s="50" t="s">
        <v>1125</v>
      </c>
      <c r="F178" s="50" t="s">
        <v>1506</v>
      </c>
      <c r="G178" s="50" t="s">
        <v>494</v>
      </c>
      <c r="H178" s="50" t="s">
        <v>1507</v>
      </c>
      <c r="I178" s="50" t="s">
        <v>1519</v>
      </c>
      <c r="J178" s="22">
        <v>44228</v>
      </c>
      <c r="K178" s="22">
        <v>44530</v>
      </c>
      <c r="L178" s="50" t="s">
        <v>1509</v>
      </c>
      <c r="M178" s="50" t="s">
        <v>1510</v>
      </c>
      <c r="N178" s="50" t="s">
        <v>79</v>
      </c>
      <c r="O178" s="50" t="s">
        <v>1511</v>
      </c>
      <c r="P178" s="50" t="s">
        <v>67</v>
      </c>
      <c r="Q178" s="50" t="s">
        <v>68</v>
      </c>
      <c r="R178" s="19">
        <f>SUM(S178:V178)</f>
        <v>11</v>
      </c>
      <c r="S178" s="19">
        <v>2</v>
      </c>
      <c r="T178" s="19">
        <v>3</v>
      </c>
      <c r="U178" s="19">
        <v>3</v>
      </c>
      <c r="V178" s="19">
        <v>3</v>
      </c>
      <c r="W178" s="19">
        <v>2</v>
      </c>
      <c r="X178" s="19" t="s">
        <v>1520</v>
      </c>
      <c r="Y178" s="19"/>
      <c r="Z178" s="19"/>
      <c r="AA178" s="19"/>
      <c r="AB178" s="19"/>
      <c r="AC178" s="19"/>
      <c r="AD178" s="19"/>
      <c r="AE178" s="19">
        <f t="shared" si="18"/>
        <v>2</v>
      </c>
      <c r="AF178" s="22">
        <v>44300</v>
      </c>
      <c r="AG178" s="25"/>
      <c r="AH178" s="51"/>
      <c r="AI178" s="51"/>
      <c r="AJ178" s="18">
        <f t="shared" si="19"/>
        <v>0.18181818181818182</v>
      </c>
      <c r="AK178" s="18">
        <f t="shared" si="20"/>
        <v>1</v>
      </c>
      <c r="AL178" s="18">
        <f t="shared" si="21"/>
        <v>0</v>
      </c>
      <c r="AM178" s="18">
        <f t="shared" si="22"/>
        <v>0</v>
      </c>
      <c r="AN178" s="18">
        <f t="shared" si="23"/>
        <v>0</v>
      </c>
      <c r="AO178" s="50" t="s">
        <v>70</v>
      </c>
      <c r="AP178" s="50"/>
      <c r="AQ178" s="50"/>
      <c r="AR178" s="50"/>
      <c r="AS178" s="50" t="s">
        <v>1513</v>
      </c>
      <c r="AT178" s="50"/>
      <c r="AU178" s="50"/>
      <c r="AV178" s="50"/>
      <c r="AW178" s="50" t="s">
        <v>70</v>
      </c>
      <c r="AX178" s="50"/>
      <c r="AY178" s="50"/>
      <c r="AZ178" s="50"/>
      <c r="BA178" s="50" t="s">
        <v>1521</v>
      </c>
      <c r="BB178" s="50"/>
      <c r="BC178" s="50"/>
      <c r="BD178" s="50"/>
    </row>
    <row r="179" spans="1:56" s="52" customFormat="1" ht="75" customHeight="1" x14ac:dyDescent="0.25">
      <c r="A179" s="20">
        <v>4</v>
      </c>
      <c r="B179" s="50" t="s">
        <v>1503</v>
      </c>
      <c r="C179" s="50" t="s">
        <v>1504</v>
      </c>
      <c r="D179" s="50" t="s">
        <v>1505</v>
      </c>
      <c r="E179" s="50" t="s">
        <v>1125</v>
      </c>
      <c r="F179" s="50" t="s">
        <v>1506</v>
      </c>
      <c r="G179" s="50" t="s">
        <v>494</v>
      </c>
      <c r="H179" s="50" t="s">
        <v>1507</v>
      </c>
      <c r="I179" s="50" t="s">
        <v>1522</v>
      </c>
      <c r="J179" s="22">
        <v>44228</v>
      </c>
      <c r="K179" s="22">
        <v>44530</v>
      </c>
      <c r="L179" s="50" t="s">
        <v>1523</v>
      </c>
      <c r="M179" s="50" t="s">
        <v>1510</v>
      </c>
      <c r="N179" s="50" t="s">
        <v>79</v>
      </c>
      <c r="O179" s="50" t="s">
        <v>1511</v>
      </c>
      <c r="P179" s="50" t="s">
        <v>67</v>
      </c>
      <c r="Q179" s="50" t="s">
        <v>68</v>
      </c>
      <c r="R179" s="19">
        <f>SUM(S179:V179)</f>
        <v>12</v>
      </c>
      <c r="S179" s="19">
        <v>0</v>
      </c>
      <c r="T179" s="19">
        <v>0</v>
      </c>
      <c r="U179" s="19">
        <v>6</v>
      </c>
      <c r="V179" s="19">
        <v>6</v>
      </c>
      <c r="W179" s="19">
        <v>0</v>
      </c>
      <c r="X179" s="19" t="s">
        <v>1524</v>
      </c>
      <c r="Y179" s="19"/>
      <c r="Z179" s="19"/>
      <c r="AA179" s="19"/>
      <c r="AB179" s="19"/>
      <c r="AC179" s="19"/>
      <c r="AD179" s="19"/>
      <c r="AE179" s="19">
        <f t="shared" si="18"/>
        <v>0</v>
      </c>
      <c r="AF179" s="22">
        <v>44299</v>
      </c>
      <c r="AG179" s="25"/>
      <c r="AH179" s="51"/>
      <c r="AI179" s="51"/>
      <c r="AJ179" s="18">
        <f t="shared" si="19"/>
        <v>0</v>
      </c>
      <c r="AK179" s="18" t="str">
        <f t="shared" si="20"/>
        <v/>
      </c>
      <c r="AL179" s="18" t="str">
        <f t="shared" si="21"/>
        <v/>
      </c>
      <c r="AM179" s="18">
        <f t="shared" si="22"/>
        <v>0</v>
      </c>
      <c r="AN179" s="18">
        <f t="shared" si="23"/>
        <v>0</v>
      </c>
      <c r="AO179" s="50" t="s">
        <v>70</v>
      </c>
      <c r="AP179" s="50"/>
      <c r="AQ179" s="50"/>
      <c r="AR179" s="50"/>
      <c r="AS179" s="50" t="s">
        <v>1525</v>
      </c>
      <c r="AT179" s="50"/>
      <c r="AU179" s="50"/>
      <c r="AV179" s="50"/>
      <c r="AW179" s="50" t="s">
        <v>97</v>
      </c>
      <c r="AX179" s="50"/>
      <c r="AY179" s="50"/>
      <c r="AZ179" s="50"/>
      <c r="BA179" s="50" t="s">
        <v>1526</v>
      </c>
      <c r="BB179" s="50"/>
      <c r="BC179" s="50"/>
      <c r="BD179" s="50"/>
    </row>
    <row r="180" spans="1:56" s="52" customFormat="1" ht="75" customHeight="1" x14ac:dyDescent="0.25">
      <c r="A180" s="20">
        <v>5</v>
      </c>
      <c r="B180" s="50" t="s">
        <v>1503</v>
      </c>
      <c r="C180" s="50" t="s">
        <v>1504</v>
      </c>
      <c r="D180" s="50" t="s">
        <v>1505</v>
      </c>
      <c r="E180" s="50" t="s">
        <v>1125</v>
      </c>
      <c r="F180" s="50" t="s">
        <v>1506</v>
      </c>
      <c r="G180" s="50" t="s">
        <v>494</v>
      </c>
      <c r="H180" s="50" t="s">
        <v>1507</v>
      </c>
      <c r="I180" s="50" t="s">
        <v>1527</v>
      </c>
      <c r="J180" s="22">
        <v>44228</v>
      </c>
      <c r="K180" s="22">
        <v>44530</v>
      </c>
      <c r="L180" s="50" t="s">
        <v>1528</v>
      </c>
      <c r="M180" s="50" t="s">
        <v>1510</v>
      </c>
      <c r="N180" s="50" t="s">
        <v>79</v>
      </c>
      <c r="O180" s="50" t="s">
        <v>1511</v>
      </c>
      <c r="P180" s="50" t="s">
        <v>67</v>
      </c>
      <c r="Q180" s="50" t="s">
        <v>68</v>
      </c>
      <c r="R180" s="19">
        <f>SUM(S180:V180)</f>
        <v>12</v>
      </c>
      <c r="S180" s="19">
        <v>0</v>
      </c>
      <c r="T180" s="19">
        <v>0</v>
      </c>
      <c r="U180" s="19">
        <v>6</v>
      </c>
      <c r="V180" s="19">
        <v>6</v>
      </c>
      <c r="W180" s="19">
        <v>0</v>
      </c>
      <c r="X180" s="19" t="s">
        <v>1524</v>
      </c>
      <c r="Y180" s="19"/>
      <c r="Z180" s="19"/>
      <c r="AA180" s="19"/>
      <c r="AB180" s="19"/>
      <c r="AC180" s="19"/>
      <c r="AD180" s="19"/>
      <c r="AE180" s="19">
        <f t="shared" si="18"/>
        <v>0</v>
      </c>
      <c r="AF180" s="22">
        <v>44299</v>
      </c>
      <c r="AG180" s="25"/>
      <c r="AH180" s="51"/>
      <c r="AI180" s="51"/>
      <c r="AJ180" s="18">
        <f t="shared" si="19"/>
        <v>0</v>
      </c>
      <c r="AK180" s="18" t="str">
        <f t="shared" si="20"/>
        <v/>
      </c>
      <c r="AL180" s="18" t="str">
        <f t="shared" si="21"/>
        <v/>
      </c>
      <c r="AM180" s="18">
        <f t="shared" si="22"/>
        <v>0</v>
      </c>
      <c r="AN180" s="18">
        <f t="shared" si="23"/>
        <v>0</v>
      </c>
      <c r="AO180" s="50" t="s">
        <v>97</v>
      </c>
      <c r="AP180" s="50"/>
      <c r="AQ180" s="50"/>
      <c r="AR180" s="50"/>
      <c r="AS180" s="50" t="s">
        <v>1529</v>
      </c>
      <c r="AT180" s="50"/>
      <c r="AU180" s="50"/>
      <c r="AV180" s="50"/>
      <c r="AW180" s="50" t="s">
        <v>97</v>
      </c>
      <c r="AX180" s="50"/>
      <c r="AY180" s="50"/>
      <c r="AZ180" s="50"/>
      <c r="BA180" s="50" t="s">
        <v>1529</v>
      </c>
      <c r="BB180" s="50"/>
      <c r="BC180" s="50"/>
      <c r="BD180" s="50"/>
    </row>
    <row r="181" spans="1:56" s="52" customFormat="1" ht="75" customHeight="1" x14ac:dyDescent="0.25">
      <c r="A181" s="20">
        <v>6</v>
      </c>
      <c r="B181" s="50" t="s">
        <v>1503</v>
      </c>
      <c r="C181" s="50" t="s">
        <v>1504</v>
      </c>
      <c r="D181" s="50" t="s">
        <v>1505</v>
      </c>
      <c r="E181" s="50" t="s">
        <v>1125</v>
      </c>
      <c r="F181" s="50" t="s">
        <v>1506</v>
      </c>
      <c r="G181" s="50" t="s">
        <v>494</v>
      </c>
      <c r="H181" s="50" t="s">
        <v>1507</v>
      </c>
      <c r="I181" s="50" t="s">
        <v>1530</v>
      </c>
      <c r="J181" s="22">
        <v>44228</v>
      </c>
      <c r="K181" s="22">
        <v>44530</v>
      </c>
      <c r="L181" s="50" t="s">
        <v>1531</v>
      </c>
      <c r="M181" s="50" t="s">
        <v>1510</v>
      </c>
      <c r="N181" s="50" t="s">
        <v>79</v>
      </c>
      <c r="O181" s="50" t="s">
        <v>1511</v>
      </c>
      <c r="P181" s="50" t="s">
        <v>67</v>
      </c>
      <c r="Q181" s="50" t="s">
        <v>68</v>
      </c>
      <c r="R181" s="19">
        <f>SUM(S181:V181)</f>
        <v>5</v>
      </c>
      <c r="S181" s="19">
        <v>0</v>
      </c>
      <c r="T181" s="19">
        <v>1</v>
      </c>
      <c r="U181" s="19">
        <v>2</v>
      </c>
      <c r="V181" s="19">
        <v>2</v>
      </c>
      <c r="W181" s="19">
        <v>0</v>
      </c>
      <c r="X181" s="19" t="s">
        <v>1524</v>
      </c>
      <c r="Y181" s="19"/>
      <c r="Z181" s="19"/>
      <c r="AA181" s="19"/>
      <c r="AB181" s="19"/>
      <c r="AC181" s="19"/>
      <c r="AD181" s="19"/>
      <c r="AE181" s="19">
        <f t="shared" si="18"/>
        <v>0</v>
      </c>
      <c r="AF181" s="22">
        <v>44299</v>
      </c>
      <c r="AG181" s="25"/>
      <c r="AH181" s="51"/>
      <c r="AI181" s="51"/>
      <c r="AJ181" s="18">
        <f t="shared" si="19"/>
        <v>0</v>
      </c>
      <c r="AK181" s="18" t="str">
        <f t="shared" si="20"/>
        <v/>
      </c>
      <c r="AL181" s="18">
        <f t="shared" si="21"/>
        <v>0</v>
      </c>
      <c r="AM181" s="18">
        <f t="shared" si="22"/>
        <v>0</v>
      </c>
      <c r="AN181" s="18">
        <f t="shared" si="23"/>
        <v>0</v>
      </c>
      <c r="AO181" s="50" t="s">
        <v>97</v>
      </c>
      <c r="AP181" s="50"/>
      <c r="AQ181" s="50"/>
      <c r="AR181" s="50"/>
      <c r="AS181" s="50" t="s">
        <v>1529</v>
      </c>
      <c r="AT181" s="50"/>
      <c r="AU181" s="50"/>
      <c r="AV181" s="50"/>
      <c r="AW181" s="50" t="s">
        <v>97</v>
      </c>
      <c r="AX181" s="50"/>
      <c r="AY181" s="50"/>
      <c r="AZ181" s="50"/>
      <c r="BA181" s="50" t="s">
        <v>1529</v>
      </c>
      <c r="BB181" s="50"/>
      <c r="BC181" s="50"/>
      <c r="BD181" s="50"/>
    </row>
    <row r="182" spans="1:56" s="52" customFormat="1" ht="75" customHeight="1" x14ac:dyDescent="0.25">
      <c r="A182" s="20">
        <v>7</v>
      </c>
      <c r="B182" s="50" t="s">
        <v>1503</v>
      </c>
      <c r="C182" s="50" t="s">
        <v>1504</v>
      </c>
      <c r="D182" s="50" t="s">
        <v>1505</v>
      </c>
      <c r="E182" s="50" t="s">
        <v>1125</v>
      </c>
      <c r="F182" s="50" t="s">
        <v>1506</v>
      </c>
      <c r="G182" s="50" t="s">
        <v>494</v>
      </c>
      <c r="H182" s="50" t="s">
        <v>1507</v>
      </c>
      <c r="I182" s="50" t="s">
        <v>1532</v>
      </c>
      <c r="J182" s="22">
        <v>44348</v>
      </c>
      <c r="K182" s="22">
        <v>44561</v>
      </c>
      <c r="L182" s="50" t="s">
        <v>1533</v>
      </c>
      <c r="M182" s="50" t="s">
        <v>1510</v>
      </c>
      <c r="N182" s="50" t="s">
        <v>79</v>
      </c>
      <c r="O182" s="50" t="s">
        <v>1511</v>
      </c>
      <c r="P182" s="50" t="s">
        <v>67</v>
      </c>
      <c r="Q182" s="50" t="s">
        <v>68</v>
      </c>
      <c r="R182" s="19">
        <f>SUM(S182:V182)</f>
        <v>1</v>
      </c>
      <c r="S182" s="19">
        <v>0</v>
      </c>
      <c r="T182" s="19">
        <v>0</v>
      </c>
      <c r="U182" s="19">
        <v>0</v>
      </c>
      <c r="V182" s="19">
        <v>1</v>
      </c>
      <c r="W182" s="19">
        <v>0</v>
      </c>
      <c r="X182" s="19" t="s">
        <v>1524</v>
      </c>
      <c r="Y182" s="19"/>
      <c r="Z182" s="19"/>
      <c r="AA182" s="19"/>
      <c r="AB182" s="19"/>
      <c r="AC182" s="19"/>
      <c r="AD182" s="19"/>
      <c r="AE182" s="19">
        <f t="shared" si="18"/>
        <v>0</v>
      </c>
      <c r="AF182" s="22">
        <v>44299</v>
      </c>
      <c r="AG182" s="25"/>
      <c r="AH182" s="51"/>
      <c r="AI182" s="51"/>
      <c r="AJ182" s="18">
        <f t="shared" si="19"/>
        <v>0</v>
      </c>
      <c r="AK182" s="18" t="str">
        <f t="shared" si="20"/>
        <v/>
      </c>
      <c r="AL182" s="18" t="str">
        <f t="shared" si="21"/>
        <v/>
      </c>
      <c r="AM182" s="18" t="str">
        <f t="shared" si="22"/>
        <v/>
      </c>
      <c r="AN182" s="18">
        <f t="shared" si="23"/>
        <v>0</v>
      </c>
      <c r="AO182" s="50" t="s">
        <v>97</v>
      </c>
      <c r="AP182" s="50"/>
      <c r="AQ182" s="50"/>
      <c r="AR182" s="50"/>
      <c r="AS182" s="50" t="s">
        <v>1529</v>
      </c>
      <c r="AT182" s="50"/>
      <c r="AU182" s="50"/>
      <c r="AV182" s="50"/>
      <c r="AW182" s="50" t="s">
        <v>97</v>
      </c>
      <c r="AX182" s="50"/>
      <c r="AY182" s="50"/>
      <c r="AZ182" s="50"/>
      <c r="BA182" s="50" t="s">
        <v>1529</v>
      </c>
      <c r="BB182" s="50"/>
      <c r="BC182" s="50"/>
      <c r="BD182" s="50"/>
    </row>
    <row r="183" spans="1:56" s="52" customFormat="1" ht="75" customHeight="1" x14ac:dyDescent="0.25">
      <c r="A183" s="20">
        <v>8</v>
      </c>
      <c r="B183" s="50" t="s">
        <v>1503</v>
      </c>
      <c r="C183" s="50" t="s">
        <v>1504</v>
      </c>
      <c r="D183" s="50" t="s">
        <v>1505</v>
      </c>
      <c r="E183" s="50" t="s">
        <v>1125</v>
      </c>
      <c r="F183" s="50" t="s">
        <v>1506</v>
      </c>
      <c r="G183" s="50" t="s">
        <v>494</v>
      </c>
      <c r="H183" s="50" t="s">
        <v>1507</v>
      </c>
      <c r="I183" s="50" t="s">
        <v>1534</v>
      </c>
      <c r="J183" s="22">
        <v>44256</v>
      </c>
      <c r="K183" s="22">
        <v>44469</v>
      </c>
      <c r="L183" s="50" t="s">
        <v>1535</v>
      </c>
      <c r="M183" s="50" t="s">
        <v>1510</v>
      </c>
      <c r="N183" s="50" t="s">
        <v>79</v>
      </c>
      <c r="O183" s="50" t="s">
        <v>1511</v>
      </c>
      <c r="P183" s="50" t="s">
        <v>67</v>
      </c>
      <c r="Q183" s="50" t="s">
        <v>68</v>
      </c>
      <c r="R183" s="27">
        <v>1</v>
      </c>
      <c r="S183" s="19">
        <v>0</v>
      </c>
      <c r="T183" s="19">
        <v>0</v>
      </c>
      <c r="U183" s="19">
        <v>1</v>
      </c>
      <c r="V183" s="19">
        <v>0</v>
      </c>
      <c r="W183" s="19">
        <v>0</v>
      </c>
      <c r="X183" s="19" t="s">
        <v>1524</v>
      </c>
      <c r="Y183" s="19"/>
      <c r="Z183" s="19"/>
      <c r="AA183" s="19"/>
      <c r="AB183" s="19"/>
      <c r="AC183" s="19"/>
      <c r="AD183" s="19"/>
      <c r="AE183" s="19">
        <f t="shared" si="18"/>
        <v>0</v>
      </c>
      <c r="AF183" s="22">
        <v>44299</v>
      </c>
      <c r="AG183" s="25"/>
      <c r="AH183" s="51"/>
      <c r="AI183" s="51"/>
      <c r="AJ183" s="18">
        <f t="shared" si="19"/>
        <v>0</v>
      </c>
      <c r="AK183" s="18" t="str">
        <f t="shared" si="20"/>
        <v/>
      </c>
      <c r="AL183" s="18" t="str">
        <f t="shared" si="21"/>
        <v/>
      </c>
      <c r="AM183" s="18">
        <f t="shared" si="22"/>
        <v>0</v>
      </c>
      <c r="AN183" s="18" t="str">
        <f t="shared" si="23"/>
        <v/>
      </c>
      <c r="AO183" s="50" t="s">
        <v>97</v>
      </c>
      <c r="AP183" s="50"/>
      <c r="AQ183" s="50"/>
      <c r="AR183" s="50"/>
      <c r="AS183" s="50" t="s">
        <v>1529</v>
      </c>
      <c r="AT183" s="50"/>
      <c r="AU183" s="50"/>
      <c r="AV183" s="50"/>
      <c r="AW183" s="50" t="s">
        <v>97</v>
      </c>
      <c r="AX183" s="50"/>
      <c r="AY183" s="50"/>
      <c r="AZ183" s="50"/>
      <c r="BA183" s="50" t="s">
        <v>1529</v>
      </c>
      <c r="BB183" s="50"/>
      <c r="BC183" s="50"/>
      <c r="BD183" s="50"/>
    </row>
    <row r="184" spans="1:56" s="52" customFormat="1" ht="75" customHeight="1" x14ac:dyDescent="0.25">
      <c r="A184" s="20">
        <v>9</v>
      </c>
      <c r="B184" s="50" t="s">
        <v>1503</v>
      </c>
      <c r="C184" s="50" t="s">
        <v>1504</v>
      </c>
      <c r="D184" s="50" t="s">
        <v>1505</v>
      </c>
      <c r="E184" s="50" t="s">
        <v>1125</v>
      </c>
      <c r="F184" s="50" t="s">
        <v>1506</v>
      </c>
      <c r="G184" s="50" t="s">
        <v>494</v>
      </c>
      <c r="H184" s="50" t="s">
        <v>1507</v>
      </c>
      <c r="I184" s="50" t="s">
        <v>1536</v>
      </c>
      <c r="J184" s="22">
        <v>44256</v>
      </c>
      <c r="K184" s="22">
        <v>44561</v>
      </c>
      <c r="L184" s="50" t="s">
        <v>1537</v>
      </c>
      <c r="M184" s="50" t="s">
        <v>1510</v>
      </c>
      <c r="N184" s="50" t="s">
        <v>79</v>
      </c>
      <c r="O184" s="50" t="s">
        <v>1511</v>
      </c>
      <c r="P184" s="50" t="s">
        <v>67</v>
      </c>
      <c r="Q184" s="50" t="s">
        <v>68</v>
      </c>
      <c r="R184" s="19">
        <f>SUM(S184:V184)</f>
        <v>2</v>
      </c>
      <c r="S184" s="19">
        <v>0</v>
      </c>
      <c r="T184" s="19">
        <v>1</v>
      </c>
      <c r="U184" s="19">
        <v>0</v>
      </c>
      <c r="V184" s="19">
        <v>1</v>
      </c>
      <c r="W184" s="19">
        <v>0</v>
      </c>
      <c r="X184" s="19" t="s">
        <v>1524</v>
      </c>
      <c r="Y184" s="19"/>
      <c r="Z184" s="19"/>
      <c r="AA184" s="19"/>
      <c r="AB184" s="19"/>
      <c r="AC184" s="19"/>
      <c r="AD184" s="19"/>
      <c r="AE184" s="19">
        <f t="shared" si="18"/>
        <v>0</v>
      </c>
      <c r="AF184" s="22">
        <v>44299</v>
      </c>
      <c r="AG184" s="25"/>
      <c r="AH184" s="51"/>
      <c r="AI184" s="51"/>
      <c r="AJ184" s="18">
        <f t="shared" si="19"/>
        <v>0</v>
      </c>
      <c r="AK184" s="18" t="str">
        <f t="shared" si="20"/>
        <v/>
      </c>
      <c r="AL184" s="18">
        <f t="shared" si="21"/>
        <v>0</v>
      </c>
      <c r="AM184" s="18" t="str">
        <f t="shared" si="22"/>
        <v/>
      </c>
      <c r="AN184" s="18">
        <f t="shared" si="23"/>
        <v>0</v>
      </c>
      <c r="AO184" s="50" t="s">
        <v>97</v>
      </c>
      <c r="AP184" s="50"/>
      <c r="AQ184" s="50"/>
      <c r="AR184" s="50"/>
      <c r="AS184" s="50" t="s">
        <v>1529</v>
      </c>
      <c r="AT184" s="50"/>
      <c r="AU184" s="50"/>
      <c r="AV184" s="50"/>
      <c r="AW184" s="50" t="s">
        <v>97</v>
      </c>
      <c r="AX184" s="50"/>
      <c r="AY184" s="50"/>
      <c r="AZ184" s="50"/>
      <c r="BA184" s="50" t="s">
        <v>1529</v>
      </c>
      <c r="BB184" s="50"/>
      <c r="BC184" s="50"/>
      <c r="BD184" s="50"/>
    </row>
    <row r="185" spans="1:56" s="52" customFormat="1" ht="75" customHeight="1" x14ac:dyDescent="0.25">
      <c r="A185" s="20">
        <v>10</v>
      </c>
      <c r="B185" s="50" t="s">
        <v>1503</v>
      </c>
      <c r="C185" s="50" t="s">
        <v>1504</v>
      </c>
      <c r="D185" s="50" t="s">
        <v>1505</v>
      </c>
      <c r="E185" s="50" t="s">
        <v>1125</v>
      </c>
      <c r="F185" s="50" t="s">
        <v>1538</v>
      </c>
      <c r="G185" s="50" t="s">
        <v>494</v>
      </c>
      <c r="H185" s="50" t="s">
        <v>1507</v>
      </c>
      <c r="I185" s="50" t="s">
        <v>1539</v>
      </c>
      <c r="J185" s="22">
        <v>44228</v>
      </c>
      <c r="K185" s="22">
        <v>44561</v>
      </c>
      <c r="L185" s="50" t="s">
        <v>1540</v>
      </c>
      <c r="M185" s="50" t="s">
        <v>1510</v>
      </c>
      <c r="N185" s="50" t="s">
        <v>65</v>
      </c>
      <c r="O185" s="50" t="s">
        <v>1511</v>
      </c>
      <c r="P185" s="50" t="s">
        <v>67</v>
      </c>
      <c r="Q185" s="50" t="s">
        <v>68</v>
      </c>
      <c r="R185" s="18">
        <f>SUM(S185:V185)</f>
        <v>1</v>
      </c>
      <c r="S185" s="18">
        <v>0</v>
      </c>
      <c r="T185" s="18">
        <v>0</v>
      </c>
      <c r="U185" s="18">
        <v>0</v>
      </c>
      <c r="V185" s="18">
        <v>1</v>
      </c>
      <c r="W185" s="18">
        <v>0</v>
      </c>
      <c r="X185" s="18" t="s">
        <v>1524</v>
      </c>
      <c r="Y185" s="18"/>
      <c r="Z185" s="18"/>
      <c r="AA185" s="18"/>
      <c r="AB185" s="18"/>
      <c r="AC185" s="18"/>
      <c r="AD185" s="18"/>
      <c r="AE185" s="18">
        <f t="shared" si="18"/>
        <v>0</v>
      </c>
      <c r="AF185" s="22">
        <v>44299</v>
      </c>
      <c r="AG185" s="25"/>
      <c r="AH185" s="51"/>
      <c r="AI185" s="51"/>
      <c r="AJ185" s="18">
        <f t="shared" si="19"/>
        <v>0</v>
      </c>
      <c r="AK185" s="18" t="str">
        <f t="shared" si="20"/>
        <v/>
      </c>
      <c r="AL185" s="18" t="str">
        <f t="shared" si="21"/>
        <v/>
      </c>
      <c r="AM185" s="18" t="str">
        <f t="shared" si="22"/>
        <v/>
      </c>
      <c r="AN185" s="18">
        <f t="shared" si="23"/>
        <v>0</v>
      </c>
      <c r="AO185" s="50" t="s">
        <v>97</v>
      </c>
      <c r="AP185" s="50"/>
      <c r="AQ185" s="50"/>
      <c r="AR185" s="50"/>
      <c r="AS185" s="50" t="s">
        <v>1529</v>
      </c>
      <c r="AT185" s="50"/>
      <c r="AU185" s="50"/>
      <c r="AV185" s="50"/>
      <c r="AW185" s="50" t="s">
        <v>97</v>
      </c>
      <c r="AX185" s="50"/>
      <c r="AY185" s="50"/>
      <c r="AZ185" s="50"/>
      <c r="BA185" s="50" t="s">
        <v>1529</v>
      </c>
      <c r="BB185" s="50"/>
      <c r="BC185" s="50"/>
      <c r="BD185" s="50"/>
    </row>
    <row r="186" spans="1:56" s="52" customFormat="1" ht="75" customHeight="1" x14ac:dyDescent="0.25">
      <c r="A186" s="20">
        <v>11</v>
      </c>
      <c r="B186" s="50" t="s">
        <v>1503</v>
      </c>
      <c r="C186" s="50" t="s">
        <v>1504</v>
      </c>
      <c r="D186" s="50" t="s">
        <v>1505</v>
      </c>
      <c r="E186" s="50" t="s">
        <v>1125</v>
      </c>
      <c r="F186" s="50" t="s">
        <v>1506</v>
      </c>
      <c r="G186" s="50" t="s">
        <v>494</v>
      </c>
      <c r="H186" s="50" t="s">
        <v>1507</v>
      </c>
      <c r="I186" s="50" t="s">
        <v>1541</v>
      </c>
      <c r="J186" s="22">
        <v>44256</v>
      </c>
      <c r="K186" s="22">
        <v>44561</v>
      </c>
      <c r="L186" s="50" t="s">
        <v>1542</v>
      </c>
      <c r="M186" s="50" t="s">
        <v>1510</v>
      </c>
      <c r="N186" s="50" t="s">
        <v>79</v>
      </c>
      <c r="O186" s="50" t="s">
        <v>1511</v>
      </c>
      <c r="P186" s="50" t="s">
        <v>67</v>
      </c>
      <c r="Q186" s="50" t="s">
        <v>68</v>
      </c>
      <c r="R186" s="27">
        <v>1</v>
      </c>
      <c r="S186" s="27">
        <v>0</v>
      </c>
      <c r="T186" s="27">
        <v>0</v>
      </c>
      <c r="U186" s="27">
        <v>0</v>
      </c>
      <c r="V186" s="27">
        <v>1</v>
      </c>
      <c r="W186" s="27">
        <v>0</v>
      </c>
      <c r="X186" s="27" t="s">
        <v>1524</v>
      </c>
      <c r="Y186" s="27"/>
      <c r="Z186" s="27"/>
      <c r="AA186" s="27"/>
      <c r="AB186" s="27"/>
      <c r="AC186" s="27"/>
      <c r="AD186" s="27"/>
      <c r="AE186" s="27">
        <f t="shared" si="18"/>
        <v>0</v>
      </c>
      <c r="AF186" s="22">
        <v>44299</v>
      </c>
      <c r="AG186" s="25"/>
      <c r="AH186" s="51"/>
      <c r="AI186" s="51"/>
      <c r="AJ186" s="18">
        <f t="shared" si="19"/>
        <v>0</v>
      </c>
      <c r="AK186" s="18" t="str">
        <f t="shared" si="20"/>
        <v/>
      </c>
      <c r="AL186" s="18" t="str">
        <f t="shared" si="21"/>
        <v/>
      </c>
      <c r="AM186" s="18" t="str">
        <f t="shared" si="22"/>
        <v/>
      </c>
      <c r="AN186" s="18">
        <f t="shared" si="23"/>
        <v>0</v>
      </c>
      <c r="AO186" s="50" t="s">
        <v>97</v>
      </c>
      <c r="AP186" s="50"/>
      <c r="AQ186" s="50"/>
      <c r="AR186" s="50"/>
      <c r="AS186" s="50" t="s">
        <v>1529</v>
      </c>
      <c r="AT186" s="50"/>
      <c r="AU186" s="50"/>
      <c r="AV186" s="50"/>
      <c r="AW186" s="50" t="s">
        <v>97</v>
      </c>
      <c r="AX186" s="50"/>
      <c r="AY186" s="50"/>
      <c r="AZ186" s="50"/>
      <c r="BA186" s="50" t="s">
        <v>1529</v>
      </c>
      <c r="BB186" s="50"/>
      <c r="BC186" s="50"/>
      <c r="BD186" s="50"/>
    </row>
    <row r="187" spans="1:56" s="52" customFormat="1" ht="75" customHeight="1" x14ac:dyDescent="0.25">
      <c r="A187" s="20">
        <v>12</v>
      </c>
      <c r="B187" s="50" t="s">
        <v>1503</v>
      </c>
      <c r="C187" s="50" t="s">
        <v>1543</v>
      </c>
      <c r="D187" s="50" t="s">
        <v>1505</v>
      </c>
      <c r="E187" s="50" t="s">
        <v>1125</v>
      </c>
      <c r="F187" s="50" t="s">
        <v>1544</v>
      </c>
      <c r="G187" s="50" t="s">
        <v>494</v>
      </c>
      <c r="H187" s="50" t="s">
        <v>1507</v>
      </c>
      <c r="I187" s="50" t="s">
        <v>1545</v>
      </c>
      <c r="J187" s="22">
        <v>44228</v>
      </c>
      <c r="K187" s="22">
        <v>44500</v>
      </c>
      <c r="L187" s="50" t="s">
        <v>1546</v>
      </c>
      <c r="M187" s="50" t="s">
        <v>1510</v>
      </c>
      <c r="N187" s="50" t="s">
        <v>79</v>
      </c>
      <c r="O187" s="50" t="s">
        <v>1547</v>
      </c>
      <c r="P187" s="50" t="s">
        <v>67</v>
      </c>
      <c r="Q187" s="50" t="s">
        <v>68</v>
      </c>
      <c r="R187" s="27">
        <v>1</v>
      </c>
      <c r="S187" s="19">
        <v>0</v>
      </c>
      <c r="T187" s="19">
        <v>0</v>
      </c>
      <c r="U187" s="19">
        <v>0</v>
      </c>
      <c r="V187" s="19">
        <v>1</v>
      </c>
      <c r="W187" s="19">
        <v>0</v>
      </c>
      <c r="X187" s="19" t="s">
        <v>1548</v>
      </c>
      <c r="Y187" s="19"/>
      <c r="Z187" s="19"/>
      <c r="AA187" s="19"/>
      <c r="AB187" s="19"/>
      <c r="AC187" s="19"/>
      <c r="AD187" s="19"/>
      <c r="AE187" s="19">
        <f t="shared" si="18"/>
        <v>0</v>
      </c>
      <c r="AF187" s="22">
        <v>44299</v>
      </c>
      <c r="AG187" s="51"/>
      <c r="AH187" s="51"/>
      <c r="AI187" s="51"/>
      <c r="AJ187" s="18">
        <f t="shared" si="19"/>
        <v>0</v>
      </c>
      <c r="AK187" s="18" t="str">
        <f t="shared" si="20"/>
        <v/>
      </c>
      <c r="AL187" s="18" t="str">
        <f t="shared" si="21"/>
        <v/>
      </c>
      <c r="AM187" s="18" t="str">
        <f t="shared" si="22"/>
        <v/>
      </c>
      <c r="AN187" s="18">
        <f t="shared" si="23"/>
        <v>0</v>
      </c>
      <c r="AO187" s="50" t="s">
        <v>70</v>
      </c>
      <c r="AP187" s="50"/>
      <c r="AQ187" s="50"/>
      <c r="AR187" s="50"/>
      <c r="AS187" s="50" t="s">
        <v>1513</v>
      </c>
      <c r="AT187" s="50"/>
      <c r="AU187" s="50"/>
      <c r="AV187" s="50"/>
      <c r="AW187" s="50" t="s">
        <v>97</v>
      </c>
      <c r="AX187" s="50"/>
      <c r="AY187" s="50"/>
      <c r="AZ187" s="50"/>
      <c r="BA187" s="50" t="s">
        <v>1549</v>
      </c>
      <c r="BB187" s="50"/>
      <c r="BC187" s="50"/>
      <c r="BD187" s="50"/>
    </row>
    <row r="188" spans="1:56" s="52" customFormat="1" ht="75" customHeight="1" x14ac:dyDescent="0.25">
      <c r="A188" s="20">
        <v>13</v>
      </c>
      <c r="B188" s="50" t="s">
        <v>1503</v>
      </c>
      <c r="C188" s="50" t="s">
        <v>1543</v>
      </c>
      <c r="D188" s="50" t="s">
        <v>1505</v>
      </c>
      <c r="E188" s="50" t="s">
        <v>1125</v>
      </c>
      <c r="F188" s="50" t="s">
        <v>1544</v>
      </c>
      <c r="G188" s="50" t="s">
        <v>494</v>
      </c>
      <c r="H188" s="50" t="s">
        <v>1507</v>
      </c>
      <c r="I188" s="50" t="s">
        <v>1550</v>
      </c>
      <c r="J188" s="22">
        <v>44470</v>
      </c>
      <c r="K188" s="22">
        <v>44561</v>
      </c>
      <c r="L188" s="50" t="s">
        <v>1551</v>
      </c>
      <c r="M188" s="50" t="s">
        <v>1510</v>
      </c>
      <c r="N188" s="50" t="s">
        <v>79</v>
      </c>
      <c r="O188" s="50" t="s">
        <v>1547</v>
      </c>
      <c r="P188" s="50" t="s">
        <v>67</v>
      </c>
      <c r="Q188" s="50" t="s">
        <v>68</v>
      </c>
      <c r="R188" s="19">
        <f t="shared" ref="R188:R197" si="24">SUM(S188:V188)</f>
        <v>1</v>
      </c>
      <c r="S188" s="19">
        <v>0</v>
      </c>
      <c r="T188" s="19">
        <v>0</v>
      </c>
      <c r="U188" s="19">
        <v>0</v>
      </c>
      <c r="V188" s="19">
        <v>1</v>
      </c>
      <c r="W188" s="19">
        <v>0</v>
      </c>
      <c r="X188" s="19" t="s">
        <v>1524</v>
      </c>
      <c r="Y188" s="19"/>
      <c r="Z188" s="19"/>
      <c r="AA188" s="19"/>
      <c r="AB188" s="19"/>
      <c r="AC188" s="19"/>
      <c r="AD188" s="19"/>
      <c r="AE188" s="19">
        <f t="shared" si="18"/>
        <v>0</v>
      </c>
      <c r="AF188" s="22">
        <v>44299</v>
      </c>
      <c r="AG188" s="25"/>
      <c r="AH188" s="51"/>
      <c r="AI188" s="51"/>
      <c r="AJ188" s="18">
        <f t="shared" si="19"/>
        <v>0</v>
      </c>
      <c r="AK188" s="18" t="str">
        <f t="shared" si="20"/>
        <v/>
      </c>
      <c r="AL188" s="18" t="str">
        <f t="shared" si="21"/>
        <v/>
      </c>
      <c r="AM188" s="18" t="str">
        <f t="shared" si="22"/>
        <v/>
      </c>
      <c r="AN188" s="18">
        <f t="shared" si="23"/>
        <v>0</v>
      </c>
      <c r="AO188" s="50" t="s">
        <v>97</v>
      </c>
      <c r="AP188" s="50"/>
      <c r="AQ188" s="50"/>
      <c r="AR188" s="50"/>
      <c r="AS188" s="50" t="s">
        <v>1529</v>
      </c>
      <c r="AT188" s="50"/>
      <c r="AU188" s="50"/>
      <c r="AV188" s="50"/>
      <c r="AW188" s="50" t="s">
        <v>97</v>
      </c>
      <c r="AX188" s="50"/>
      <c r="AY188" s="50"/>
      <c r="AZ188" s="50"/>
      <c r="BA188" s="50" t="s">
        <v>1529</v>
      </c>
      <c r="BB188" s="50"/>
      <c r="BC188" s="50"/>
      <c r="BD188" s="50"/>
    </row>
    <row r="189" spans="1:56" s="52" customFormat="1" ht="75" customHeight="1" x14ac:dyDescent="0.25">
      <c r="A189" s="20">
        <v>14</v>
      </c>
      <c r="B189" s="50" t="s">
        <v>1503</v>
      </c>
      <c r="C189" s="50" t="s">
        <v>1543</v>
      </c>
      <c r="D189" s="50" t="s">
        <v>1505</v>
      </c>
      <c r="E189" s="50" t="s">
        <v>1125</v>
      </c>
      <c r="F189" s="50" t="s">
        <v>1544</v>
      </c>
      <c r="G189" s="50" t="s">
        <v>494</v>
      </c>
      <c r="H189" s="50" t="s">
        <v>1507</v>
      </c>
      <c r="I189" s="50" t="s">
        <v>1552</v>
      </c>
      <c r="J189" s="22">
        <v>44228</v>
      </c>
      <c r="K189" s="22">
        <v>44561</v>
      </c>
      <c r="L189" s="50" t="s">
        <v>1553</v>
      </c>
      <c r="M189" s="50" t="s">
        <v>1510</v>
      </c>
      <c r="N189" s="50" t="s">
        <v>79</v>
      </c>
      <c r="O189" s="50" t="s">
        <v>1547</v>
      </c>
      <c r="P189" s="50" t="s">
        <v>67</v>
      </c>
      <c r="Q189" s="50" t="s">
        <v>68</v>
      </c>
      <c r="R189" s="19">
        <f t="shared" si="24"/>
        <v>1</v>
      </c>
      <c r="S189" s="19">
        <v>0</v>
      </c>
      <c r="T189" s="19">
        <v>0</v>
      </c>
      <c r="U189" s="19">
        <v>0</v>
      </c>
      <c r="V189" s="19">
        <v>1</v>
      </c>
      <c r="W189" s="19">
        <v>0</v>
      </c>
      <c r="X189" s="19" t="s">
        <v>1554</v>
      </c>
      <c r="Y189" s="19"/>
      <c r="Z189" s="19"/>
      <c r="AA189" s="19"/>
      <c r="AB189" s="19"/>
      <c r="AC189" s="19"/>
      <c r="AD189" s="19"/>
      <c r="AE189" s="19">
        <f t="shared" si="18"/>
        <v>0</v>
      </c>
      <c r="AF189" s="22">
        <v>44299</v>
      </c>
      <c r="AG189" s="25"/>
      <c r="AH189" s="51"/>
      <c r="AI189" s="51"/>
      <c r="AJ189" s="18">
        <f t="shared" si="19"/>
        <v>0</v>
      </c>
      <c r="AK189" s="18" t="str">
        <f t="shared" si="20"/>
        <v/>
      </c>
      <c r="AL189" s="18" t="str">
        <f t="shared" si="21"/>
        <v/>
      </c>
      <c r="AM189" s="18" t="str">
        <f t="shared" si="22"/>
        <v/>
      </c>
      <c r="AN189" s="18">
        <f t="shared" si="23"/>
        <v>0</v>
      </c>
      <c r="AO189" s="50" t="s">
        <v>70</v>
      </c>
      <c r="AP189" s="50"/>
      <c r="AQ189" s="50"/>
      <c r="AR189" s="50"/>
      <c r="AS189" s="50" t="s">
        <v>1513</v>
      </c>
      <c r="AT189" s="50"/>
      <c r="AU189" s="50"/>
      <c r="AV189" s="50"/>
      <c r="AW189" s="50" t="s">
        <v>97</v>
      </c>
      <c r="AX189" s="50"/>
      <c r="AY189" s="50"/>
      <c r="AZ189" s="50"/>
      <c r="BA189" s="50" t="s">
        <v>1555</v>
      </c>
      <c r="BB189" s="50"/>
      <c r="BC189" s="50"/>
      <c r="BD189" s="50"/>
    </row>
    <row r="190" spans="1:56" s="52" customFormat="1" ht="75" customHeight="1" x14ac:dyDescent="0.25">
      <c r="A190" s="20">
        <v>15</v>
      </c>
      <c r="B190" s="50" t="s">
        <v>1503</v>
      </c>
      <c r="C190" s="50" t="s">
        <v>1543</v>
      </c>
      <c r="D190" s="50" t="s">
        <v>1505</v>
      </c>
      <c r="E190" s="50" t="s">
        <v>1125</v>
      </c>
      <c r="F190" s="50" t="s">
        <v>1544</v>
      </c>
      <c r="G190" s="50" t="s">
        <v>494</v>
      </c>
      <c r="H190" s="50" t="s">
        <v>1507</v>
      </c>
      <c r="I190" s="50" t="s">
        <v>1556</v>
      </c>
      <c r="J190" s="22">
        <v>44470</v>
      </c>
      <c r="K190" s="22">
        <v>44561</v>
      </c>
      <c r="L190" s="50" t="s">
        <v>1551</v>
      </c>
      <c r="M190" s="50" t="s">
        <v>1510</v>
      </c>
      <c r="N190" s="50" t="s">
        <v>65</v>
      </c>
      <c r="O190" s="50" t="s">
        <v>1547</v>
      </c>
      <c r="P190" s="50" t="s">
        <v>67</v>
      </c>
      <c r="Q190" s="50" t="s">
        <v>68</v>
      </c>
      <c r="R190" s="18">
        <f t="shared" si="24"/>
        <v>1</v>
      </c>
      <c r="S190" s="18">
        <v>0</v>
      </c>
      <c r="T190" s="18">
        <v>0</v>
      </c>
      <c r="U190" s="18">
        <v>0</v>
      </c>
      <c r="V190" s="18">
        <v>1</v>
      </c>
      <c r="W190" s="18">
        <v>0</v>
      </c>
      <c r="X190" s="18" t="s">
        <v>1524</v>
      </c>
      <c r="Y190" s="18"/>
      <c r="Z190" s="18"/>
      <c r="AA190" s="18"/>
      <c r="AB190" s="18"/>
      <c r="AC190" s="18"/>
      <c r="AD190" s="18"/>
      <c r="AE190" s="18">
        <f t="shared" si="18"/>
        <v>0</v>
      </c>
      <c r="AF190" s="22">
        <v>44299</v>
      </c>
      <c r="AG190" s="25"/>
      <c r="AH190" s="51"/>
      <c r="AI190" s="51"/>
      <c r="AJ190" s="18">
        <f t="shared" si="19"/>
        <v>0</v>
      </c>
      <c r="AK190" s="18" t="str">
        <f t="shared" si="20"/>
        <v/>
      </c>
      <c r="AL190" s="18" t="str">
        <f t="shared" si="21"/>
        <v/>
      </c>
      <c r="AM190" s="18" t="str">
        <f t="shared" si="22"/>
        <v/>
      </c>
      <c r="AN190" s="18">
        <f t="shared" si="23"/>
        <v>0</v>
      </c>
      <c r="AO190" s="50" t="s">
        <v>97</v>
      </c>
      <c r="AP190" s="50"/>
      <c r="AQ190" s="50"/>
      <c r="AR190" s="50"/>
      <c r="AS190" s="50" t="s">
        <v>1529</v>
      </c>
      <c r="AT190" s="50"/>
      <c r="AU190" s="50"/>
      <c r="AV190" s="50"/>
      <c r="AW190" s="50" t="s">
        <v>97</v>
      </c>
      <c r="AX190" s="50"/>
      <c r="AY190" s="50"/>
      <c r="AZ190" s="50"/>
      <c r="BA190" s="50" t="s">
        <v>1443</v>
      </c>
      <c r="BB190" s="50"/>
      <c r="BC190" s="50"/>
      <c r="BD190" s="50"/>
    </row>
    <row r="191" spans="1:56" s="52" customFormat="1" ht="75" customHeight="1" x14ac:dyDescent="0.25">
      <c r="A191" s="20">
        <v>16</v>
      </c>
      <c r="B191" s="50" t="s">
        <v>1503</v>
      </c>
      <c r="C191" s="50" t="s">
        <v>1557</v>
      </c>
      <c r="D191" s="50" t="s">
        <v>1505</v>
      </c>
      <c r="E191" s="50" t="s">
        <v>1125</v>
      </c>
      <c r="F191" s="50" t="s">
        <v>1558</v>
      </c>
      <c r="G191" s="50" t="s">
        <v>494</v>
      </c>
      <c r="H191" s="50" t="s">
        <v>1507</v>
      </c>
      <c r="I191" s="50" t="s">
        <v>1559</v>
      </c>
      <c r="J191" s="22">
        <v>44256</v>
      </c>
      <c r="K191" s="22">
        <v>44561</v>
      </c>
      <c r="L191" s="50" t="s">
        <v>1546</v>
      </c>
      <c r="M191" s="50" t="s">
        <v>1510</v>
      </c>
      <c r="N191" s="50" t="s">
        <v>79</v>
      </c>
      <c r="O191" s="50" t="s">
        <v>1560</v>
      </c>
      <c r="P191" s="50" t="s">
        <v>67</v>
      </c>
      <c r="Q191" s="50" t="s">
        <v>68</v>
      </c>
      <c r="R191" s="19">
        <f t="shared" si="24"/>
        <v>1</v>
      </c>
      <c r="S191" s="19">
        <v>0</v>
      </c>
      <c r="T191" s="19">
        <v>0</v>
      </c>
      <c r="U191" s="19">
        <v>0</v>
      </c>
      <c r="V191" s="19">
        <v>1</v>
      </c>
      <c r="W191" s="19">
        <v>0</v>
      </c>
      <c r="X191" s="19" t="s">
        <v>1561</v>
      </c>
      <c r="Y191" s="19"/>
      <c r="Z191" s="19"/>
      <c r="AA191" s="19"/>
      <c r="AB191" s="19"/>
      <c r="AC191" s="19"/>
      <c r="AD191" s="19"/>
      <c r="AE191" s="19">
        <f t="shared" si="18"/>
        <v>0</v>
      </c>
      <c r="AF191" s="22">
        <v>44299</v>
      </c>
      <c r="AG191" s="25"/>
      <c r="AH191" s="51"/>
      <c r="AI191" s="51"/>
      <c r="AJ191" s="18">
        <f t="shared" si="19"/>
        <v>0</v>
      </c>
      <c r="AK191" s="18" t="str">
        <f t="shared" si="20"/>
        <v/>
      </c>
      <c r="AL191" s="18" t="str">
        <f t="shared" si="21"/>
        <v/>
      </c>
      <c r="AM191" s="18" t="str">
        <f t="shared" si="22"/>
        <v/>
      </c>
      <c r="AN191" s="18">
        <f t="shared" si="23"/>
        <v>0</v>
      </c>
      <c r="AO191" s="50" t="s">
        <v>70</v>
      </c>
      <c r="AP191" s="50"/>
      <c r="AQ191" s="50"/>
      <c r="AR191" s="50"/>
      <c r="AS191" s="50" t="s">
        <v>1513</v>
      </c>
      <c r="AT191" s="50"/>
      <c r="AU191" s="50"/>
      <c r="AV191" s="50"/>
      <c r="AW191" s="50" t="s">
        <v>97</v>
      </c>
      <c r="AX191" s="50"/>
      <c r="AY191" s="50"/>
      <c r="AZ191" s="50"/>
      <c r="BA191" s="50" t="s">
        <v>1562</v>
      </c>
      <c r="BB191" s="50"/>
      <c r="BC191" s="50"/>
      <c r="BD191" s="50"/>
    </row>
    <row r="192" spans="1:56" s="52" customFormat="1" ht="75" customHeight="1" x14ac:dyDescent="0.25">
      <c r="A192" s="20">
        <v>17</v>
      </c>
      <c r="B192" s="50" t="s">
        <v>1503</v>
      </c>
      <c r="C192" s="50" t="s">
        <v>1557</v>
      </c>
      <c r="D192" s="50" t="s">
        <v>1505</v>
      </c>
      <c r="E192" s="50" t="s">
        <v>1125</v>
      </c>
      <c r="F192" s="50" t="s">
        <v>1563</v>
      </c>
      <c r="G192" s="50" t="s">
        <v>494</v>
      </c>
      <c r="H192" s="50" t="s">
        <v>1507</v>
      </c>
      <c r="I192" s="50" t="s">
        <v>1564</v>
      </c>
      <c r="J192" s="22">
        <v>44228</v>
      </c>
      <c r="K192" s="22">
        <v>44561</v>
      </c>
      <c r="L192" s="50" t="s">
        <v>1565</v>
      </c>
      <c r="M192" s="50" t="s">
        <v>1510</v>
      </c>
      <c r="N192" s="50" t="s">
        <v>65</v>
      </c>
      <c r="O192" s="50" t="s">
        <v>1566</v>
      </c>
      <c r="P192" s="50" t="s">
        <v>67</v>
      </c>
      <c r="Q192" s="50" t="s">
        <v>68</v>
      </c>
      <c r="R192" s="18">
        <f t="shared" si="24"/>
        <v>1</v>
      </c>
      <c r="S192" s="18">
        <v>0</v>
      </c>
      <c r="T192" s="18">
        <v>0</v>
      </c>
      <c r="U192" s="18">
        <v>0</v>
      </c>
      <c r="V192" s="18">
        <v>1</v>
      </c>
      <c r="W192" s="18">
        <v>0</v>
      </c>
      <c r="X192" s="18" t="s">
        <v>1567</v>
      </c>
      <c r="Y192" s="18"/>
      <c r="Z192" s="18"/>
      <c r="AA192" s="18"/>
      <c r="AB192" s="18"/>
      <c r="AC192" s="18"/>
      <c r="AD192" s="18"/>
      <c r="AE192" s="18">
        <f t="shared" si="18"/>
        <v>0</v>
      </c>
      <c r="AF192" s="22">
        <v>44299</v>
      </c>
      <c r="AG192" s="25"/>
      <c r="AH192" s="51"/>
      <c r="AI192" s="51"/>
      <c r="AJ192" s="18">
        <f t="shared" si="19"/>
        <v>0</v>
      </c>
      <c r="AK192" s="18" t="str">
        <f t="shared" si="20"/>
        <v/>
      </c>
      <c r="AL192" s="18" t="str">
        <f t="shared" si="21"/>
        <v/>
      </c>
      <c r="AM192" s="18" t="str">
        <f t="shared" si="22"/>
        <v/>
      </c>
      <c r="AN192" s="18">
        <f t="shared" si="23"/>
        <v>0</v>
      </c>
      <c r="AO192" s="50" t="s">
        <v>70</v>
      </c>
      <c r="AP192" s="50"/>
      <c r="AQ192" s="50"/>
      <c r="AR192" s="50"/>
      <c r="AS192" s="50" t="s">
        <v>1513</v>
      </c>
      <c r="AT192" s="50"/>
      <c r="AU192" s="50"/>
      <c r="AV192" s="50"/>
      <c r="AW192" s="50" t="s">
        <v>97</v>
      </c>
      <c r="AX192" s="50"/>
      <c r="AY192" s="50"/>
      <c r="AZ192" s="50"/>
      <c r="BA192" s="50" t="s">
        <v>1568</v>
      </c>
      <c r="BB192" s="50"/>
      <c r="BC192" s="50"/>
      <c r="BD192" s="50"/>
    </row>
    <row r="193" spans="1:56" s="52" customFormat="1" ht="75" customHeight="1" x14ac:dyDescent="0.25">
      <c r="A193" s="20">
        <v>18</v>
      </c>
      <c r="B193" s="50" t="s">
        <v>1503</v>
      </c>
      <c r="C193" s="50" t="s">
        <v>1557</v>
      </c>
      <c r="D193" s="50" t="s">
        <v>1505</v>
      </c>
      <c r="E193" s="50" t="s">
        <v>1125</v>
      </c>
      <c r="F193" s="50" t="s">
        <v>1506</v>
      </c>
      <c r="G193" s="50" t="s">
        <v>494</v>
      </c>
      <c r="H193" s="50" t="s">
        <v>1507</v>
      </c>
      <c r="I193" s="50" t="s">
        <v>1569</v>
      </c>
      <c r="J193" s="22">
        <v>44228</v>
      </c>
      <c r="K193" s="22">
        <v>44377</v>
      </c>
      <c r="L193" s="50" t="s">
        <v>1546</v>
      </c>
      <c r="M193" s="50" t="s">
        <v>1510</v>
      </c>
      <c r="N193" s="50" t="s">
        <v>79</v>
      </c>
      <c r="O193" s="50" t="s">
        <v>1560</v>
      </c>
      <c r="P193" s="50" t="s">
        <v>67</v>
      </c>
      <c r="Q193" s="50" t="s">
        <v>68</v>
      </c>
      <c r="R193" s="19">
        <f t="shared" si="24"/>
        <v>1</v>
      </c>
      <c r="S193" s="19">
        <v>0</v>
      </c>
      <c r="T193" s="19">
        <v>0</v>
      </c>
      <c r="U193" s="19">
        <v>1</v>
      </c>
      <c r="V193" s="19">
        <v>0</v>
      </c>
      <c r="W193" s="19">
        <v>0</v>
      </c>
      <c r="X193" s="19" t="s">
        <v>1524</v>
      </c>
      <c r="Y193" s="19"/>
      <c r="Z193" s="19"/>
      <c r="AA193" s="19"/>
      <c r="AB193" s="19"/>
      <c r="AC193" s="19"/>
      <c r="AD193" s="19"/>
      <c r="AE193" s="19">
        <f t="shared" si="18"/>
        <v>0</v>
      </c>
      <c r="AF193" s="22">
        <v>44299</v>
      </c>
      <c r="AG193" s="25"/>
      <c r="AH193" s="51"/>
      <c r="AI193" s="51"/>
      <c r="AJ193" s="18">
        <f t="shared" si="19"/>
        <v>0</v>
      </c>
      <c r="AK193" s="18" t="str">
        <f t="shared" si="20"/>
        <v/>
      </c>
      <c r="AL193" s="18" t="str">
        <f t="shared" si="21"/>
        <v/>
      </c>
      <c r="AM193" s="18">
        <f t="shared" si="22"/>
        <v>0</v>
      </c>
      <c r="AN193" s="18" t="str">
        <f t="shared" si="23"/>
        <v/>
      </c>
      <c r="AO193" s="50" t="s">
        <v>97</v>
      </c>
      <c r="AP193" s="50"/>
      <c r="AQ193" s="50"/>
      <c r="AR193" s="50"/>
      <c r="AS193" s="50" t="s">
        <v>1529</v>
      </c>
      <c r="AT193" s="50"/>
      <c r="AU193" s="50"/>
      <c r="AV193" s="50"/>
      <c r="AW193" s="50" t="s">
        <v>97</v>
      </c>
      <c r="AX193" s="50"/>
      <c r="AY193" s="50"/>
      <c r="AZ193" s="50"/>
      <c r="BA193" s="50" t="s">
        <v>1443</v>
      </c>
      <c r="BB193" s="50"/>
      <c r="BC193" s="50"/>
      <c r="BD193" s="50"/>
    </row>
    <row r="194" spans="1:56" s="52" customFormat="1" ht="75" customHeight="1" x14ac:dyDescent="0.25">
      <c r="A194" s="20">
        <v>19</v>
      </c>
      <c r="B194" s="50" t="s">
        <v>1503</v>
      </c>
      <c r="C194" s="50" t="s">
        <v>1557</v>
      </c>
      <c r="D194" s="50" t="s">
        <v>1505</v>
      </c>
      <c r="E194" s="50" t="s">
        <v>1125</v>
      </c>
      <c r="F194" s="50" t="s">
        <v>1506</v>
      </c>
      <c r="G194" s="50" t="s">
        <v>494</v>
      </c>
      <c r="H194" s="50" t="s">
        <v>1507</v>
      </c>
      <c r="I194" s="50" t="s">
        <v>1570</v>
      </c>
      <c r="J194" s="22">
        <v>44348</v>
      </c>
      <c r="K194" s="22">
        <v>44469</v>
      </c>
      <c r="L194" s="50" t="s">
        <v>1551</v>
      </c>
      <c r="M194" s="50" t="s">
        <v>1510</v>
      </c>
      <c r="N194" s="50" t="s">
        <v>79</v>
      </c>
      <c r="O194" s="50" t="s">
        <v>1560</v>
      </c>
      <c r="P194" s="50" t="s">
        <v>67</v>
      </c>
      <c r="Q194" s="50" t="s">
        <v>68</v>
      </c>
      <c r="R194" s="19">
        <f t="shared" si="24"/>
        <v>1</v>
      </c>
      <c r="S194" s="19">
        <v>0</v>
      </c>
      <c r="T194" s="19">
        <v>0</v>
      </c>
      <c r="U194" s="19">
        <v>0</v>
      </c>
      <c r="V194" s="19">
        <v>1</v>
      </c>
      <c r="W194" s="19">
        <v>0</v>
      </c>
      <c r="X194" s="19" t="s">
        <v>1524</v>
      </c>
      <c r="Y194" s="19"/>
      <c r="Z194" s="19"/>
      <c r="AA194" s="19"/>
      <c r="AB194" s="19"/>
      <c r="AC194" s="19"/>
      <c r="AD194" s="19"/>
      <c r="AE194" s="19">
        <f t="shared" si="18"/>
        <v>0</v>
      </c>
      <c r="AF194" s="22">
        <v>44299</v>
      </c>
      <c r="AG194" s="25"/>
      <c r="AH194" s="51"/>
      <c r="AI194" s="51"/>
      <c r="AJ194" s="18">
        <f t="shared" si="19"/>
        <v>0</v>
      </c>
      <c r="AK194" s="18" t="str">
        <f t="shared" si="20"/>
        <v/>
      </c>
      <c r="AL194" s="18" t="str">
        <f t="shared" si="21"/>
        <v/>
      </c>
      <c r="AM194" s="18" t="str">
        <f t="shared" si="22"/>
        <v/>
      </c>
      <c r="AN194" s="18">
        <f t="shared" si="23"/>
        <v>0</v>
      </c>
      <c r="AO194" s="50" t="s">
        <v>97</v>
      </c>
      <c r="AP194" s="50"/>
      <c r="AQ194" s="50"/>
      <c r="AR194" s="50"/>
      <c r="AS194" s="50" t="s">
        <v>1529</v>
      </c>
      <c r="AT194" s="50"/>
      <c r="AU194" s="50"/>
      <c r="AV194" s="50"/>
      <c r="AW194" s="50" t="s">
        <v>97</v>
      </c>
      <c r="AX194" s="50"/>
      <c r="AY194" s="50"/>
      <c r="AZ194" s="50"/>
      <c r="BA194" s="50" t="s">
        <v>1443</v>
      </c>
      <c r="BB194" s="50"/>
      <c r="BC194" s="50"/>
      <c r="BD194" s="50"/>
    </row>
    <row r="195" spans="1:56" s="52" customFormat="1" ht="75" customHeight="1" x14ac:dyDescent="0.25">
      <c r="A195" s="20">
        <v>20</v>
      </c>
      <c r="B195" s="50" t="s">
        <v>1503</v>
      </c>
      <c r="C195" s="50" t="s">
        <v>1557</v>
      </c>
      <c r="D195" s="50" t="s">
        <v>1505</v>
      </c>
      <c r="E195" s="50" t="s">
        <v>1125</v>
      </c>
      <c r="F195" s="50" t="s">
        <v>1506</v>
      </c>
      <c r="G195" s="50" t="s">
        <v>494</v>
      </c>
      <c r="H195" s="50" t="s">
        <v>1507</v>
      </c>
      <c r="I195" s="50" t="s">
        <v>1571</v>
      </c>
      <c r="J195" s="22">
        <v>44228</v>
      </c>
      <c r="K195" s="22">
        <v>44500</v>
      </c>
      <c r="L195" s="50" t="s">
        <v>1572</v>
      </c>
      <c r="M195" s="50" t="s">
        <v>1510</v>
      </c>
      <c r="N195" s="50" t="s">
        <v>79</v>
      </c>
      <c r="O195" s="50" t="s">
        <v>1560</v>
      </c>
      <c r="P195" s="50" t="s">
        <v>67</v>
      </c>
      <c r="Q195" s="50" t="s">
        <v>68</v>
      </c>
      <c r="R195" s="19">
        <f t="shared" si="24"/>
        <v>1</v>
      </c>
      <c r="S195" s="19">
        <v>0</v>
      </c>
      <c r="T195" s="19">
        <v>0</v>
      </c>
      <c r="U195" s="19">
        <v>0</v>
      </c>
      <c r="V195" s="19">
        <v>1</v>
      </c>
      <c r="W195" s="19">
        <v>0</v>
      </c>
      <c r="X195" s="19" t="s">
        <v>1573</v>
      </c>
      <c r="Y195" s="19"/>
      <c r="Z195" s="19"/>
      <c r="AA195" s="19"/>
      <c r="AB195" s="19"/>
      <c r="AC195" s="19"/>
      <c r="AD195" s="19"/>
      <c r="AE195" s="19">
        <f t="shared" si="18"/>
        <v>0</v>
      </c>
      <c r="AF195" s="22">
        <v>44299</v>
      </c>
      <c r="AG195" s="25"/>
      <c r="AH195" s="51"/>
      <c r="AI195" s="51"/>
      <c r="AJ195" s="18">
        <f t="shared" si="19"/>
        <v>0</v>
      </c>
      <c r="AK195" s="18" t="str">
        <f t="shared" si="20"/>
        <v/>
      </c>
      <c r="AL195" s="18" t="str">
        <f t="shared" si="21"/>
        <v/>
      </c>
      <c r="AM195" s="18" t="str">
        <f t="shared" si="22"/>
        <v/>
      </c>
      <c r="AN195" s="18">
        <f t="shared" si="23"/>
        <v>0</v>
      </c>
      <c r="AO195" s="50" t="s">
        <v>70</v>
      </c>
      <c r="AP195" s="50"/>
      <c r="AQ195" s="50"/>
      <c r="AR195" s="50"/>
      <c r="AS195" s="50" t="s">
        <v>1513</v>
      </c>
      <c r="AT195" s="50"/>
      <c r="AU195" s="50"/>
      <c r="AV195" s="50"/>
      <c r="AW195" s="50" t="s">
        <v>97</v>
      </c>
      <c r="AX195" s="50"/>
      <c r="AY195" s="50"/>
      <c r="AZ195" s="50"/>
      <c r="BA195" s="50" t="s">
        <v>1574</v>
      </c>
      <c r="BB195" s="50"/>
      <c r="BC195" s="50"/>
      <c r="BD195" s="50"/>
    </row>
    <row r="196" spans="1:56" s="52" customFormat="1" ht="75" customHeight="1" x14ac:dyDescent="0.25">
      <c r="A196" s="20">
        <v>21</v>
      </c>
      <c r="B196" s="50" t="s">
        <v>1503</v>
      </c>
      <c r="C196" s="50" t="s">
        <v>1557</v>
      </c>
      <c r="D196" s="50" t="s">
        <v>1505</v>
      </c>
      <c r="E196" s="50" t="s">
        <v>1125</v>
      </c>
      <c r="F196" s="50" t="s">
        <v>1506</v>
      </c>
      <c r="G196" s="50" t="s">
        <v>494</v>
      </c>
      <c r="H196" s="50" t="s">
        <v>1507</v>
      </c>
      <c r="I196" s="50" t="s">
        <v>1575</v>
      </c>
      <c r="J196" s="22">
        <v>44197</v>
      </c>
      <c r="K196" s="22">
        <v>44377</v>
      </c>
      <c r="L196" s="50" t="s">
        <v>1576</v>
      </c>
      <c r="M196" s="50" t="s">
        <v>1510</v>
      </c>
      <c r="N196" s="50" t="s">
        <v>79</v>
      </c>
      <c r="O196" s="50" t="s">
        <v>1560</v>
      </c>
      <c r="P196" s="50" t="s">
        <v>67</v>
      </c>
      <c r="Q196" s="50" t="s">
        <v>68</v>
      </c>
      <c r="R196" s="19">
        <f t="shared" si="24"/>
        <v>1</v>
      </c>
      <c r="S196" s="19">
        <v>0</v>
      </c>
      <c r="T196" s="19">
        <v>1</v>
      </c>
      <c r="U196" s="19">
        <v>0</v>
      </c>
      <c r="V196" s="19">
        <v>0</v>
      </c>
      <c r="W196" s="19">
        <v>1</v>
      </c>
      <c r="X196" s="19" t="s">
        <v>1577</v>
      </c>
      <c r="Y196" s="19"/>
      <c r="Z196" s="19"/>
      <c r="AA196" s="19"/>
      <c r="AB196" s="19"/>
      <c r="AC196" s="19"/>
      <c r="AD196" s="19"/>
      <c r="AE196" s="19">
        <f t="shared" si="18"/>
        <v>1</v>
      </c>
      <c r="AF196" s="22">
        <v>44299</v>
      </c>
      <c r="AG196" s="25"/>
      <c r="AH196" s="51"/>
      <c r="AI196" s="51"/>
      <c r="AJ196" s="18">
        <f t="shared" si="19"/>
        <v>1</v>
      </c>
      <c r="AK196" s="18" t="str">
        <f t="shared" si="20"/>
        <v/>
      </c>
      <c r="AL196" s="18">
        <f t="shared" si="21"/>
        <v>0</v>
      </c>
      <c r="AM196" s="18" t="str">
        <f t="shared" si="22"/>
        <v/>
      </c>
      <c r="AN196" s="18" t="str">
        <f t="shared" si="23"/>
        <v/>
      </c>
      <c r="AO196" s="50" t="s">
        <v>70</v>
      </c>
      <c r="AP196" s="50"/>
      <c r="AQ196" s="50"/>
      <c r="AR196" s="50"/>
      <c r="AS196" s="50" t="s">
        <v>1513</v>
      </c>
      <c r="AT196" s="50"/>
      <c r="AU196" s="50"/>
      <c r="AV196" s="50"/>
      <c r="AW196" s="50" t="s">
        <v>70</v>
      </c>
      <c r="AX196" s="50"/>
      <c r="AY196" s="50"/>
      <c r="AZ196" s="50"/>
      <c r="BA196" s="50" t="s">
        <v>1578</v>
      </c>
      <c r="BB196" s="50"/>
      <c r="BC196" s="50"/>
      <c r="BD196" s="50"/>
    </row>
    <row r="197" spans="1:56" s="52" customFormat="1" ht="75" customHeight="1" x14ac:dyDescent="0.25">
      <c r="A197" s="20">
        <v>22</v>
      </c>
      <c r="B197" s="50" t="s">
        <v>1503</v>
      </c>
      <c r="C197" s="50" t="s">
        <v>1557</v>
      </c>
      <c r="D197" s="50" t="s">
        <v>1505</v>
      </c>
      <c r="E197" s="50" t="s">
        <v>1125</v>
      </c>
      <c r="F197" s="50" t="s">
        <v>1506</v>
      </c>
      <c r="G197" s="50" t="s">
        <v>494</v>
      </c>
      <c r="H197" s="50" t="s">
        <v>1507</v>
      </c>
      <c r="I197" s="50" t="s">
        <v>1579</v>
      </c>
      <c r="J197" s="22">
        <v>44256</v>
      </c>
      <c r="K197" s="22">
        <v>44377</v>
      </c>
      <c r="L197" s="50" t="s">
        <v>1551</v>
      </c>
      <c r="M197" s="50" t="s">
        <v>1510</v>
      </c>
      <c r="N197" s="50" t="s">
        <v>79</v>
      </c>
      <c r="O197" s="50" t="s">
        <v>1560</v>
      </c>
      <c r="P197" s="50" t="s">
        <v>67</v>
      </c>
      <c r="Q197" s="50" t="s">
        <v>68</v>
      </c>
      <c r="R197" s="19">
        <f t="shared" si="24"/>
        <v>1</v>
      </c>
      <c r="S197" s="19">
        <v>0</v>
      </c>
      <c r="T197" s="19">
        <v>1</v>
      </c>
      <c r="U197" s="19">
        <v>0</v>
      </c>
      <c r="V197" s="19">
        <v>0</v>
      </c>
      <c r="W197" s="19">
        <v>1</v>
      </c>
      <c r="X197" s="19" t="s">
        <v>1580</v>
      </c>
      <c r="Y197" s="19"/>
      <c r="Z197" s="19"/>
      <c r="AA197" s="19"/>
      <c r="AB197" s="19"/>
      <c r="AC197" s="19"/>
      <c r="AD197" s="19"/>
      <c r="AE197" s="19">
        <f t="shared" si="18"/>
        <v>1</v>
      </c>
      <c r="AF197" s="22">
        <v>44299</v>
      </c>
      <c r="AG197" s="25"/>
      <c r="AH197" s="51"/>
      <c r="AI197" s="51"/>
      <c r="AJ197" s="18">
        <f t="shared" si="19"/>
        <v>1</v>
      </c>
      <c r="AK197" s="18" t="str">
        <f t="shared" si="20"/>
        <v/>
      </c>
      <c r="AL197" s="18">
        <f t="shared" si="21"/>
        <v>0</v>
      </c>
      <c r="AM197" s="18" t="str">
        <f t="shared" si="22"/>
        <v/>
      </c>
      <c r="AN197" s="18" t="str">
        <f t="shared" si="23"/>
        <v/>
      </c>
      <c r="AO197" s="50" t="s">
        <v>70</v>
      </c>
      <c r="AP197" s="50"/>
      <c r="AQ197" s="50"/>
      <c r="AR197" s="50"/>
      <c r="AS197" s="50" t="s">
        <v>1513</v>
      </c>
      <c r="AT197" s="50"/>
      <c r="AU197" s="50"/>
      <c r="AV197" s="50"/>
      <c r="AW197" s="50" t="s">
        <v>70</v>
      </c>
      <c r="AX197" s="50"/>
      <c r="AY197" s="50"/>
      <c r="AZ197" s="50"/>
      <c r="BA197" s="50" t="s">
        <v>1581</v>
      </c>
      <c r="BB197" s="50"/>
      <c r="BC197" s="50"/>
      <c r="BD197" s="50"/>
    </row>
    <row r="198" spans="1:56" s="52" customFormat="1" ht="75" customHeight="1" x14ac:dyDescent="0.25">
      <c r="A198" s="20">
        <v>23</v>
      </c>
      <c r="B198" s="50" t="s">
        <v>1503</v>
      </c>
      <c r="C198" s="50" t="s">
        <v>1557</v>
      </c>
      <c r="D198" s="50" t="s">
        <v>1505</v>
      </c>
      <c r="E198" s="50" t="s">
        <v>1125</v>
      </c>
      <c r="F198" s="50" t="s">
        <v>1506</v>
      </c>
      <c r="G198" s="50" t="s">
        <v>494</v>
      </c>
      <c r="H198" s="50" t="s">
        <v>1507</v>
      </c>
      <c r="I198" s="50" t="s">
        <v>1582</v>
      </c>
      <c r="J198" s="22">
        <v>44197</v>
      </c>
      <c r="K198" s="22">
        <v>44561</v>
      </c>
      <c r="L198" s="50" t="s">
        <v>1546</v>
      </c>
      <c r="M198" s="50" t="s">
        <v>1510</v>
      </c>
      <c r="N198" s="50" t="s">
        <v>79</v>
      </c>
      <c r="O198" s="50" t="s">
        <v>1547</v>
      </c>
      <c r="P198" s="50" t="s">
        <v>67</v>
      </c>
      <c r="Q198" s="50" t="s">
        <v>68</v>
      </c>
      <c r="R198" s="27">
        <v>1</v>
      </c>
      <c r="S198" s="19">
        <v>0</v>
      </c>
      <c r="T198" s="19">
        <v>0</v>
      </c>
      <c r="U198" s="19">
        <v>0</v>
      </c>
      <c r="V198" s="19">
        <v>1</v>
      </c>
      <c r="W198" s="19">
        <v>1</v>
      </c>
      <c r="X198" s="19" t="s">
        <v>1583</v>
      </c>
      <c r="Y198" s="19"/>
      <c r="Z198" s="19"/>
      <c r="AA198" s="19"/>
      <c r="AB198" s="19"/>
      <c r="AC198" s="19"/>
      <c r="AD198" s="19"/>
      <c r="AE198" s="19">
        <f t="shared" si="18"/>
        <v>1</v>
      </c>
      <c r="AF198" s="22">
        <v>44299</v>
      </c>
      <c r="AG198" s="25"/>
      <c r="AH198" s="51"/>
      <c r="AI198" s="51"/>
      <c r="AJ198" s="18">
        <f t="shared" si="19"/>
        <v>1</v>
      </c>
      <c r="AK198" s="18" t="str">
        <f t="shared" si="20"/>
        <v/>
      </c>
      <c r="AL198" s="18" t="str">
        <f t="shared" si="21"/>
        <v/>
      </c>
      <c r="AM198" s="18" t="str">
        <f t="shared" si="22"/>
        <v/>
      </c>
      <c r="AN198" s="18">
        <f t="shared" si="23"/>
        <v>0</v>
      </c>
      <c r="AO198" s="50" t="s">
        <v>70</v>
      </c>
      <c r="AP198" s="50"/>
      <c r="AQ198" s="50"/>
      <c r="AR198" s="50"/>
      <c r="AS198" s="50" t="s">
        <v>1513</v>
      </c>
      <c r="AT198" s="50"/>
      <c r="AU198" s="50"/>
      <c r="AV198" s="50"/>
      <c r="AW198" s="50" t="s">
        <v>70</v>
      </c>
      <c r="AX198" s="50"/>
      <c r="AY198" s="50"/>
      <c r="AZ198" s="50"/>
      <c r="BA198" s="50" t="s">
        <v>1584</v>
      </c>
      <c r="BB198" s="50"/>
      <c r="BC198" s="50"/>
      <c r="BD198" s="50"/>
    </row>
    <row r="199" spans="1:56" s="52" customFormat="1" ht="75" customHeight="1" x14ac:dyDescent="0.25">
      <c r="A199" s="20">
        <v>24</v>
      </c>
      <c r="B199" s="50" t="s">
        <v>1503</v>
      </c>
      <c r="C199" s="50" t="s">
        <v>1557</v>
      </c>
      <c r="D199" s="50" t="s">
        <v>1505</v>
      </c>
      <c r="E199" s="50" t="s">
        <v>1125</v>
      </c>
      <c r="F199" s="50" t="s">
        <v>1506</v>
      </c>
      <c r="G199" s="50" t="s">
        <v>494</v>
      </c>
      <c r="H199" s="50" t="s">
        <v>1507</v>
      </c>
      <c r="I199" s="50" t="s">
        <v>1585</v>
      </c>
      <c r="J199" s="22">
        <v>44287</v>
      </c>
      <c r="K199" s="22">
        <v>44561</v>
      </c>
      <c r="L199" s="50" t="s">
        <v>1546</v>
      </c>
      <c r="M199" s="50" t="s">
        <v>1510</v>
      </c>
      <c r="N199" s="50" t="s">
        <v>79</v>
      </c>
      <c r="O199" s="50" t="s">
        <v>1547</v>
      </c>
      <c r="P199" s="50" t="s">
        <v>67</v>
      </c>
      <c r="Q199" s="50" t="s">
        <v>68</v>
      </c>
      <c r="R199" s="27">
        <v>1</v>
      </c>
      <c r="S199" s="19">
        <v>0</v>
      </c>
      <c r="T199" s="19">
        <v>0</v>
      </c>
      <c r="U199" s="19">
        <v>0</v>
      </c>
      <c r="V199" s="19">
        <v>1</v>
      </c>
      <c r="W199" s="19">
        <v>1</v>
      </c>
      <c r="X199" s="19" t="s">
        <v>1586</v>
      </c>
      <c r="Y199" s="19"/>
      <c r="Z199" s="19"/>
      <c r="AA199" s="19"/>
      <c r="AB199" s="19"/>
      <c r="AC199" s="19"/>
      <c r="AD199" s="19"/>
      <c r="AE199" s="19">
        <f t="shared" si="18"/>
        <v>1</v>
      </c>
      <c r="AF199" s="22">
        <v>44299</v>
      </c>
      <c r="AG199" s="25"/>
      <c r="AH199" s="51"/>
      <c r="AI199" s="51"/>
      <c r="AJ199" s="18">
        <f t="shared" si="19"/>
        <v>1</v>
      </c>
      <c r="AK199" s="18" t="str">
        <f t="shared" si="20"/>
        <v/>
      </c>
      <c r="AL199" s="18" t="str">
        <f t="shared" si="21"/>
        <v/>
      </c>
      <c r="AM199" s="18" t="str">
        <f t="shared" si="22"/>
        <v/>
      </c>
      <c r="AN199" s="18">
        <f t="shared" si="23"/>
        <v>0</v>
      </c>
      <c r="AO199" s="50" t="s">
        <v>70</v>
      </c>
      <c r="AP199" s="50"/>
      <c r="AQ199" s="50"/>
      <c r="AR199" s="50"/>
      <c r="AS199" s="50" t="s">
        <v>1513</v>
      </c>
      <c r="AT199" s="50"/>
      <c r="AU199" s="50"/>
      <c r="AV199" s="50"/>
      <c r="AW199" s="50" t="s">
        <v>70</v>
      </c>
      <c r="AX199" s="50"/>
      <c r="AY199" s="50"/>
      <c r="AZ199" s="50"/>
      <c r="BA199" s="50" t="s">
        <v>1587</v>
      </c>
      <c r="BB199" s="50"/>
      <c r="BC199" s="50"/>
      <c r="BD199" s="50"/>
    </row>
    <row r="200" spans="1:56" s="52" customFormat="1" ht="75" customHeight="1" x14ac:dyDescent="0.25">
      <c r="A200" s="20">
        <v>25</v>
      </c>
      <c r="B200" s="50" t="s">
        <v>1503</v>
      </c>
      <c r="C200" s="50" t="s">
        <v>89</v>
      </c>
      <c r="D200" s="50" t="s">
        <v>58</v>
      </c>
      <c r="E200" s="50" t="s">
        <v>90</v>
      </c>
      <c r="F200" s="50" t="s">
        <v>60</v>
      </c>
      <c r="G200" s="50" t="s">
        <v>91</v>
      </c>
      <c r="H200" s="50" t="s">
        <v>92</v>
      </c>
      <c r="I200" s="50" t="s">
        <v>1588</v>
      </c>
      <c r="J200" s="22">
        <v>44197</v>
      </c>
      <c r="K200" s="22">
        <v>44561</v>
      </c>
      <c r="L200" s="50" t="s">
        <v>457</v>
      </c>
      <c r="M200" s="50" t="s">
        <v>1510</v>
      </c>
      <c r="N200" s="50" t="s">
        <v>65</v>
      </c>
      <c r="O200" s="50" t="s">
        <v>95</v>
      </c>
      <c r="P200" s="50" t="s">
        <v>2</v>
      </c>
      <c r="Q200" s="50" t="s">
        <v>68</v>
      </c>
      <c r="R200" s="18">
        <v>1</v>
      </c>
      <c r="S200" s="18">
        <v>0</v>
      </c>
      <c r="T200" s="18">
        <v>0</v>
      </c>
      <c r="U200" s="18">
        <v>1</v>
      </c>
      <c r="V200" s="18">
        <v>0</v>
      </c>
      <c r="W200" s="18">
        <v>0</v>
      </c>
      <c r="X200" s="18" t="s">
        <v>1524</v>
      </c>
      <c r="Y200" s="18"/>
      <c r="Z200" s="18"/>
      <c r="AA200" s="18"/>
      <c r="AB200" s="18"/>
      <c r="AC200" s="18"/>
      <c r="AD200" s="18"/>
      <c r="AE200" s="18">
        <f t="shared" si="18"/>
        <v>0</v>
      </c>
      <c r="AF200" s="22">
        <v>44299</v>
      </c>
      <c r="AG200" s="25"/>
      <c r="AH200" s="51"/>
      <c r="AI200" s="51"/>
      <c r="AJ200" s="18">
        <f t="shared" si="19"/>
        <v>0</v>
      </c>
      <c r="AK200" s="18" t="str">
        <f t="shared" si="20"/>
        <v/>
      </c>
      <c r="AL200" s="18" t="str">
        <f t="shared" si="21"/>
        <v/>
      </c>
      <c r="AM200" s="18">
        <f t="shared" si="22"/>
        <v>0</v>
      </c>
      <c r="AN200" s="18" t="str">
        <f t="shared" si="23"/>
        <v/>
      </c>
      <c r="AO200" s="50" t="s">
        <v>97</v>
      </c>
      <c r="AP200" s="50"/>
      <c r="AQ200" s="50"/>
      <c r="AR200" s="50"/>
      <c r="AS200" s="50" t="s">
        <v>1529</v>
      </c>
      <c r="AT200" s="50"/>
      <c r="AU200" s="50"/>
      <c r="AV200" s="50"/>
      <c r="AW200" s="50" t="s">
        <v>97</v>
      </c>
      <c r="AX200" s="50"/>
      <c r="AY200" s="50"/>
      <c r="AZ200" s="50"/>
      <c r="BA200" s="50" t="s">
        <v>1443</v>
      </c>
      <c r="BB200" s="50"/>
      <c r="BC200" s="50"/>
      <c r="BD200" s="50"/>
    </row>
    <row r="201" spans="1:56" s="52" customFormat="1" ht="75" customHeight="1" x14ac:dyDescent="0.25">
      <c r="A201" s="20">
        <v>26</v>
      </c>
      <c r="B201" s="50" t="s">
        <v>1503</v>
      </c>
      <c r="C201" s="50" t="s">
        <v>89</v>
      </c>
      <c r="D201" s="50" t="s">
        <v>58</v>
      </c>
      <c r="E201" s="50" t="s">
        <v>90</v>
      </c>
      <c r="F201" s="50" t="s">
        <v>60</v>
      </c>
      <c r="G201" s="50" t="s">
        <v>91</v>
      </c>
      <c r="H201" s="50" t="s">
        <v>92</v>
      </c>
      <c r="I201" s="50" t="s">
        <v>1589</v>
      </c>
      <c r="J201" s="22">
        <v>44197</v>
      </c>
      <c r="K201" s="22">
        <v>44561</v>
      </c>
      <c r="L201" s="50" t="s">
        <v>101</v>
      </c>
      <c r="M201" s="50" t="s">
        <v>1510</v>
      </c>
      <c r="N201" s="50" t="s">
        <v>79</v>
      </c>
      <c r="O201" s="50" t="s">
        <v>95</v>
      </c>
      <c r="P201" s="50" t="s">
        <v>2</v>
      </c>
      <c r="Q201" s="50" t="s">
        <v>68</v>
      </c>
      <c r="R201" s="27">
        <v>4</v>
      </c>
      <c r="S201" s="19">
        <v>1</v>
      </c>
      <c r="T201" s="19">
        <v>1</v>
      </c>
      <c r="U201" s="19">
        <v>1</v>
      </c>
      <c r="V201" s="19">
        <v>1</v>
      </c>
      <c r="W201" s="19">
        <v>1</v>
      </c>
      <c r="X201" s="19" t="s">
        <v>1467</v>
      </c>
      <c r="Y201" s="19"/>
      <c r="Z201" s="19"/>
      <c r="AA201" s="19"/>
      <c r="AB201" s="19"/>
      <c r="AC201" s="19"/>
      <c r="AD201" s="19"/>
      <c r="AE201" s="19">
        <f t="shared" si="18"/>
        <v>1</v>
      </c>
      <c r="AF201" s="22">
        <v>44299</v>
      </c>
      <c r="AG201" s="25"/>
      <c r="AH201" s="51"/>
      <c r="AI201" s="51"/>
      <c r="AJ201" s="18">
        <f t="shared" si="19"/>
        <v>0.25</v>
      </c>
      <c r="AK201" s="18">
        <f t="shared" si="20"/>
        <v>1</v>
      </c>
      <c r="AL201" s="18">
        <f t="shared" si="21"/>
        <v>0</v>
      </c>
      <c r="AM201" s="18">
        <f t="shared" si="22"/>
        <v>0</v>
      </c>
      <c r="AN201" s="18">
        <f t="shared" si="23"/>
        <v>0</v>
      </c>
      <c r="AO201" s="50" t="s">
        <v>70</v>
      </c>
      <c r="AP201" s="50"/>
      <c r="AQ201" s="50"/>
      <c r="AR201" s="50"/>
      <c r="AS201" s="50" t="s">
        <v>1513</v>
      </c>
      <c r="AT201" s="50"/>
      <c r="AU201" s="50"/>
      <c r="AV201" s="50"/>
      <c r="AW201" s="50" t="s">
        <v>70</v>
      </c>
      <c r="AX201" s="50"/>
      <c r="AY201" s="50"/>
      <c r="AZ201" s="50"/>
      <c r="BA201" s="50" t="s">
        <v>1590</v>
      </c>
      <c r="BB201" s="50"/>
      <c r="BC201" s="50"/>
      <c r="BD201" s="50"/>
    </row>
    <row r="202" spans="1:56" s="52" customFormat="1" ht="75" customHeight="1" x14ac:dyDescent="0.25">
      <c r="A202" s="20">
        <v>27</v>
      </c>
      <c r="B202" s="50" t="s">
        <v>1503</v>
      </c>
      <c r="C202" s="50" t="s">
        <v>89</v>
      </c>
      <c r="D202" s="50" t="s">
        <v>58</v>
      </c>
      <c r="E202" s="50" t="s">
        <v>90</v>
      </c>
      <c r="F202" s="50" t="s">
        <v>60</v>
      </c>
      <c r="G202" s="50" t="s">
        <v>91</v>
      </c>
      <c r="H202" s="50" t="s">
        <v>92</v>
      </c>
      <c r="I202" s="50" t="s">
        <v>105</v>
      </c>
      <c r="J202" s="22">
        <v>44470</v>
      </c>
      <c r="K202" s="22">
        <v>44561</v>
      </c>
      <c r="L202" s="50" t="s">
        <v>101</v>
      </c>
      <c r="M202" s="50" t="s">
        <v>1510</v>
      </c>
      <c r="N202" s="50" t="s">
        <v>79</v>
      </c>
      <c r="O202" s="50" t="s">
        <v>95</v>
      </c>
      <c r="P202" s="50" t="s">
        <v>2</v>
      </c>
      <c r="Q202" s="50" t="s">
        <v>68</v>
      </c>
      <c r="R202" s="27">
        <v>1</v>
      </c>
      <c r="S202" s="19">
        <v>0</v>
      </c>
      <c r="T202" s="19">
        <v>0</v>
      </c>
      <c r="U202" s="19">
        <v>0</v>
      </c>
      <c r="V202" s="19">
        <v>1</v>
      </c>
      <c r="W202" s="19">
        <v>0</v>
      </c>
      <c r="X202" s="19" t="s">
        <v>1524</v>
      </c>
      <c r="Y202" s="19"/>
      <c r="Z202" s="19"/>
      <c r="AA202" s="19"/>
      <c r="AB202" s="19"/>
      <c r="AC202" s="19"/>
      <c r="AD202" s="19"/>
      <c r="AE202" s="19">
        <f t="shared" si="18"/>
        <v>0</v>
      </c>
      <c r="AF202" s="22">
        <v>44299</v>
      </c>
      <c r="AG202" s="25"/>
      <c r="AH202" s="51"/>
      <c r="AI202" s="51"/>
      <c r="AJ202" s="18">
        <f t="shared" si="19"/>
        <v>0</v>
      </c>
      <c r="AK202" s="18" t="str">
        <f t="shared" si="20"/>
        <v/>
      </c>
      <c r="AL202" s="18" t="str">
        <f t="shared" si="21"/>
        <v/>
      </c>
      <c r="AM202" s="18" t="str">
        <f t="shared" si="22"/>
        <v/>
      </c>
      <c r="AN202" s="18">
        <f t="shared" si="23"/>
        <v>0</v>
      </c>
      <c r="AO202" s="50" t="s">
        <v>97</v>
      </c>
      <c r="AP202" s="50"/>
      <c r="AQ202" s="50"/>
      <c r="AR202" s="50"/>
      <c r="AS202" s="50" t="s">
        <v>1529</v>
      </c>
      <c r="AT202" s="50"/>
      <c r="AU202" s="50"/>
      <c r="AV202" s="50"/>
      <c r="AW202" s="50" t="s">
        <v>97</v>
      </c>
      <c r="AX202" s="50"/>
      <c r="AY202" s="50"/>
      <c r="AZ202" s="50"/>
      <c r="BA202" s="50" t="s">
        <v>1443</v>
      </c>
      <c r="BB202" s="50"/>
      <c r="BC202" s="50"/>
      <c r="BD202" s="50"/>
    </row>
    <row r="203" spans="1:56" s="52" customFormat="1" ht="75" customHeight="1" x14ac:dyDescent="0.25">
      <c r="A203" s="20">
        <v>28</v>
      </c>
      <c r="B203" s="50" t="s">
        <v>1503</v>
      </c>
      <c r="C203" s="50" t="s">
        <v>89</v>
      </c>
      <c r="D203" s="50" t="s">
        <v>58</v>
      </c>
      <c r="E203" s="50" t="s">
        <v>90</v>
      </c>
      <c r="F203" s="50" t="s">
        <v>60</v>
      </c>
      <c r="G203" s="50" t="s">
        <v>91</v>
      </c>
      <c r="H203" s="50" t="s">
        <v>92</v>
      </c>
      <c r="I203" s="50" t="s">
        <v>1591</v>
      </c>
      <c r="J203" s="22">
        <v>44197</v>
      </c>
      <c r="K203" s="22">
        <v>44561</v>
      </c>
      <c r="L203" s="50" t="s">
        <v>107</v>
      </c>
      <c r="M203" s="50" t="s">
        <v>1510</v>
      </c>
      <c r="N203" s="50" t="s">
        <v>79</v>
      </c>
      <c r="O203" s="50" t="s">
        <v>95</v>
      </c>
      <c r="P203" s="50" t="s">
        <v>2</v>
      </c>
      <c r="Q203" s="50" t="s">
        <v>68</v>
      </c>
      <c r="R203" s="27">
        <v>4</v>
      </c>
      <c r="S203" s="19">
        <v>1</v>
      </c>
      <c r="T203" s="19">
        <v>1</v>
      </c>
      <c r="U203" s="19">
        <v>1</v>
      </c>
      <c r="V203" s="19">
        <v>1</v>
      </c>
      <c r="W203" s="19">
        <v>1</v>
      </c>
      <c r="X203" s="19" t="s">
        <v>1592</v>
      </c>
      <c r="Y203" s="19"/>
      <c r="Z203" s="19"/>
      <c r="AA203" s="19"/>
      <c r="AB203" s="19"/>
      <c r="AC203" s="19"/>
      <c r="AD203" s="19"/>
      <c r="AE203" s="19">
        <f t="shared" si="18"/>
        <v>1</v>
      </c>
      <c r="AF203" s="22">
        <v>44299</v>
      </c>
      <c r="AG203" s="25"/>
      <c r="AH203" s="51"/>
      <c r="AI203" s="51"/>
      <c r="AJ203" s="18">
        <f t="shared" si="19"/>
        <v>0.25</v>
      </c>
      <c r="AK203" s="18">
        <f t="shared" si="20"/>
        <v>1</v>
      </c>
      <c r="AL203" s="18">
        <f t="shared" si="21"/>
        <v>0</v>
      </c>
      <c r="AM203" s="18">
        <f t="shared" si="22"/>
        <v>0</v>
      </c>
      <c r="AN203" s="18">
        <f t="shared" si="23"/>
        <v>0</v>
      </c>
      <c r="AO203" s="50" t="s">
        <v>70</v>
      </c>
      <c r="AP203" s="50"/>
      <c r="AQ203" s="50"/>
      <c r="AR203" s="50"/>
      <c r="AS203" s="50" t="s">
        <v>1513</v>
      </c>
      <c r="AT203" s="50"/>
      <c r="AU203" s="50"/>
      <c r="AV203" s="50"/>
      <c r="AW203" s="50" t="s">
        <v>70</v>
      </c>
      <c r="AX203" s="50"/>
      <c r="AY203" s="50"/>
      <c r="AZ203" s="50"/>
      <c r="BA203" s="50" t="s">
        <v>1593</v>
      </c>
      <c r="BB203" s="50"/>
      <c r="BC203" s="50"/>
      <c r="BD203" s="50"/>
    </row>
    <row r="204" spans="1:56" s="52" customFormat="1" ht="75" customHeight="1" x14ac:dyDescent="0.25">
      <c r="A204" s="20">
        <v>29</v>
      </c>
      <c r="B204" s="50" t="s">
        <v>1503</v>
      </c>
      <c r="C204" s="50" t="s">
        <v>89</v>
      </c>
      <c r="D204" s="50" t="s">
        <v>58</v>
      </c>
      <c r="E204" s="50" t="s">
        <v>90</v>
      </c>
      <c r="F204" s="50" t="s">
        <v>60</v>
      </c>
      <c r="G204" s="50" t="s">
        <v>91</v>
      </c>
      <c r="H204" s="50" t="s">
        <v>92</v>
      </c>
      <c r="I204" s="50" t="s">
        <v>110</v>
      </c>
      <c r="J204" s="22">
        <v>44470</v>
      </c>
      <c r="K204" s="22">
        <v>44561</v>
      </c>
      <c r="L204" s="50" t="s">
        <v>107</v>
      </c>
      <c r="M204" s="50" t="s">
        <v>1510</v>
      </c>
      <c r="N204" s="50" t="s">
        <v>79</v>
      </c>
      <c r="O204" s="50" t="s">
        <v>95</v>
      </c>
      <c r="P204" s="50" t="s">
        <v>2</v>
      </c>
      <c r="Q204" s="50" t="s">
        <v>68</v>
      </c>
      <c r="R204" s="27">
        <v>2</v>
      </c>
      <c r="S204" s="19">
        <v>0</v>
      </c>
      <c r="T204" s="19">
        <v>0</v>
      </c>
      <c r="U204" s="19">
        <v>0</v>
      </c>
      <c r="V204" s="19">
        <v>2</v>
      </c>
      <c r="W204" s="19">
        <v>0</v>
      </c>
      <c r="X204" s="19" t="s">
        <v>1594</v>
      </c>
      <c r="Y204" s="19"/>
      <c r="Z204" s="19"/>
      <c r="AA204" s="19"/>
      <c r="AB204" s="19"/>
      <c r="AC204" s="19"/>
      <c r="AD204" s="19"/>
      <c r="AE204" s="19">
        <f t="shared" ref="AE204:AE267" si="25">AC204+AA204+Y204+W204</f>
        <v>0</v>
      </c>
      <c r="AF204" s="22">
        <v>44299</v>
      </c>
      <c r="AG204" s="25"/>
      <c r="AH204" s="51"/>
      <c r="AI204" s="51"/>
      <c r="AJ204" s="18">
        <f t="shared" ref="AJ204:AJ267" si="26">IFERROR(IF((W204+Y204+AA204+AC204)/R204&gt;1,1,(W204+Y204+AA204+AC204)/R204),0)</f>
        <v>0</v>
      </c>
      <c r="AK204" s="18" t="str">
        <f t="shared" ref="AK204:AK267" si="27">IFERROR(IF(S204=0,"",IF((W204/S204)&gt;1,1,(W204/S204))),"")</f>
        <v/>
      </c>
      <c r="AL204" s="18" t="str">
        <f t="shared" ref="AL204:AL267" si="28">IFERROR(IF(T204=0,"",IF((Y204/T204)&gt;1,1,(Y204/T204))),"")</f>
        <v/>
      </c>
      <c r="AM204" s="18" t="str">
        <f t="shared" ref="AM204:AM267" si="29">IFERROR(IF(U204=0,"",IF((AA204/U204)&gt;1,1,(AA204/U204))),"")</f>
        <v/>
      </c>
      <c r="AN204" s="18">
        <f t="shared" ref="AN204:AN267" si="30">IFERROR(IF(V204=0,"",IF((AC204/V204)&gt;1,1,(AC204/V204))),"")</f>
        <v>0</v>
      </c>
      <c r="AO204" s="50" t="s">
        <v>97</v>
      </c>
      <c r="AP204" s="50"/>
      <c r="AQ204" s="50"/>
      <c r="AR204" s="50"/>
      <c r="AS204" s="50" t="s">
        <v>1529</v>
      </c>
      <c r="AT204" s="50"/>
      <c r="AU204" s="50"/>
      <c r="AV204" s="50"/>
      <c r="AW204" s="50" t="s">
        <v>97</v>
      </c>
      <c r="AX204" s="50"/>
      <c r="AY204" s="50"/>
      <c r="AZ204" s="50"/>
      <c r="BA204" s="50" t="s">
        <v>1443</v>
      </c>
      <c r="BB204" s="50"/>
      <c r="BC204" s="50"/>
      <c r="BD204" s="50"/>
    </row>
    <row r="205" spans="1:56" s="52" customFormat="1" ht="75" customHeight="1" x14ac:dyDescent="0.25">
      <c r="A205" s="20">
        <v>30</v>
      </c>
      <c r="B205" s="50" t="s">
        <v>1503</v>
      </c>
      <c r="C205" s="50" t="s">
        <v>89</v>
      </c>
      <c r="D205" s="50" t="s">
        <v>58</v>
      </c>
      <c r="E205" s="50" t="s">
        <v>90</v>
      </c>
      <c r="F205" s="50" t="s">
        <v>60</v>
      </c>
      <c r="G205" s="50" t="s">
        <v>91</v>
      </c>
      <c r="H205" s="50" t="s">
        <v>92</v>
      </c>
      <c r="I205" s="50" t="s">
        <v>111</v>
      </c>
      <c r="J205" s="22">
        <v>44317</v>
      </c>
      <c r="K205" s="22">
        <v>44561</v>
      </c>
      <c r="L205" s="50" t="s">
        <v>112</v>
      </c>
      <c r="M205" s="50" t="s">
        <v>386</v>
      </c>
      <c r="N205" s="50" t="s">
        <v>79</v>
      </c>
      <c r="O205" s="50" t="s">
        <v>95</v>
      </c>
      <c r="P205" s="50" t="s">
        <v>2</v>
      </c>
      <c r="Q205" s="50" t="s">
        <v>68</v>
      </c>
      <c r="R205" s="27">
        <v>4</v>
      </c>
      <c r="S205" s="19">
        <v>0</v>
      </c>
      <c r="T205" s="19">
        <v>2</v>
      </c>
      <c r="U205" s="19">
        <v>1</v>
      </c>
      <c r="V205" s="19">
        <v>1</v>
      </c>
      <c r="W205" s="19">
        <v>0</v>
      </c>
      <c r="X205" s="19" t="s">
        <v>1524</v>
      </c>
      <c r="Y205" s="19"/>
      <c r="Z205" s="19"/>
      <c r="AA205" s="19"/>
      <c r="AB205" s="19"/>
      <c r="AC205" s="19"/>
      <c r="AD205" s="19"/>
      <c r="AE205" s="19">
        <f t="shared" si="25"/>
        <v>0</v>
      </c>
      <c r="AF205" s="22">
        <v>44299</v>
      </c>
      <c r="AG205" s="25"/>
      <c r="AH205" s="51"/>
      <c r="AI205" s="51"/>
      <c r="AJ205" s="18">
        <f t="shared" si="26"/>
        <v>0</v>
      </c>
      <c r="AK205" s="18" t="str">
        <f t="shared" si="27"/>
        <v/>
      </c>
      <c r="AL205" s="18">
        <f t="shared" si="28"/>
        <v>0</v>
      </c>
      <c r="AM205" s="18">
        <f t="shared" si="29"/>
        <v>0</v>
      </c>
      <c r="AN205" s="18">
        <f t="shared" si="30"/>
        <v>0</v>
      </c>
      <c r="AO205" s="50" t="s">
        <v>97</v>
      </c>
      <c r="AP205" s="50"/>
      <c r="AQ205" s="50"/>
      <c r="AR205" s="50"/>
      <c r="AS205" s="50" t="s">
        <v>1529</v>
      </c>
      <c r="AT205" s="50"/>
      <c r="AU205" s="50"/>
      <c r="AV205" s="50"/>
      <c r="AW205" s="50" t="s">
        <v>97</v>
      </c>
      <c r="AX205" s="50"/>
      <c r="AY205" s="50"/>
      <c r="AZ205" s="50"/>
      <c r="BA205" s="50" t="s">
        <v>1443</v>
      </c>
      <c r="BB205" s="50"/>
      <c r="BC205" s="50"/>
      <c r="BD205" s="50"/>
    </row>
    <row r="206" spans="1:56" s="52" customFormat="1" ht="75" customHeight="1" x14ac:dyDescent="0.25">
      <c r="A206" s="20">
        <v>1</v>
      </c>
      <c r="B206" s="50" t="s">
        <v>1640</v>
      </c>
      <c r="C206" s="50" t="s">
        <v>1641</v>
      </c>
      <c r="D206" s="50" t="s">
        <v>58</v>
      </c>
      <c r="E206" s="50" t="s">
        <v>866</v>
      </c>
      <c r="F206" s="50" t="s">
        <v>867</v>
      </c>
      <c r="G206" s="50" t="s">
        <v>1642</v>
      </c>
      <c r="H206" s="50" t="s">
        <v>1643</v>
      </c>
      <c r="I206" s="50" t="s">
        <v>1644</v>
      </c>
      <c r="J206" s="22">
        <v>44287</v>
      </c>
      <c r="K206" s="22">
        <v>44560</v>
      </c>
      <c r="L206" s="50" t="s">
        <v>1645</v>
      </c>
      <c r="M206" s="50" t="s">
        <v>709</v>
      </c>
      <c r="N206" s="50" t="s">
        <v>79</v>
      </c>
      <c r="O206" s="50" t="s">
        <v>1646</v>
      </c>
      <c r="P206" s="50" t="s">
        <v>67</v>
      </c>
      <c r="Q206" s="50" t="s">
        <v>68</v>
      </c>
      <c r="R206" s="27">
        <v>3</v>
      </c>
      <c r="S206" s="27">
        <v>0</v>
      </c>
      <c r="T206" s="27">
        <v>0</v>
      </c>
      <c r="U206" s="27">
        <v>2</v>
      </c>
      <c r="V206" s="27">
        <v>1</v>
      </c>
      <c r="W206" s="27">
        <v>0</v>
      </c>
      <c r="X206" s="27" t="s">
        <v>1647</v>
      </c>
      <c r="Y206" s="27"/>
      <c r="Z206" s="27"/>
      <c r="AA206" s="27"/>
      <c r="AB206" s="27"/>
      <c r="AC206" s="27"/>
      <c r="AD206" s="27"/>
      <c r="AE206" s="27">
        <f t="shared" si="25"/>
        <v>0</v>
      </c>
      <c r="AF206" s="22">
        <v>44298</v>
      </c>
      <c r="AG206" s="51"/>
      <c r="AH206" s="51"/>
      <c r="AI206" s="51"/>
      <c r="AJ206" s="18">
        <f t="shared" si="26"/>
        <v>0</v>
      </c>
      <c r="AK206" s="18" t="str">
        <f t="shared" si="27"/>
        <v/>
      </c>
      <c r="AL206" s="18" t="str">
        <f t="shared" si="28"/>
        <v/>
      </c>
      <c r="AM206" s="18">
        <f t="shared" si="29"/>
        <v>0</v>
      </c>
      <c r="AN206" s="18">
        <f t="shared" si="30"/>
        <v>0</v>
      </c>
      <c r="AO206" s="50" t="s">
        <v>97</v>
      </c>
      <c r="AP206" s="50"/>
      <c r="AQ206" s="50"/>
      <c r="AR206" s="50"/>
      <c r="AS206" s="50" t="s">
        <v>1648</v>
      </c>
      <c r="AT206" s="50"/>
      <c r="AU206" s="50"/>
      <c r="AV206" s="50"/>
      <c r="AW206" s="50" t="s">
        <v>97</v>
      </c>
      <c r="AX206" s="50"/>
      <c r="AY206" s="50"/>
      <c r="AZ206" s="50"/>
      <c r="BA206" s="50" t="s">
        <v>1529</v>
      </c>
      <c r="BB206" s="50"/>
      <c r="BC206" s="50"/>
      <c r="BD206" s="50"/>
    </row>
    <row r="207" spans="1:56" s="52" customFormat="1" ht="75" customHeight="1" x14ac:dyDescent="0.25">
      <c r="A207" s="20">
        <v>2</v>
      </c>
      <c r="B207" s="50" t="s">
        <v>1640</v>
      </c>
      <c r="C207" s="50" t="s">
        <v>1649</v>
      </c>
      <c r="D207" s="50" t="s">
        <v>58</v>
      </c>
      <c r="E207" s="50" t="s">
        <v>866</v>
      </c>
      <c r="F207" s="50" t="s">
        <v>867</v>
      </c>
      <c r="G207" s="50" t="s">
        <v>1642</v>
      </c>
      <c r="H207" s="50" t="s">
        <v>1643</v>
      </c>
      <c r="I207" s="50" t="s">
        <v>1650</v>
      </c>
      <c r="J207" s="22">
        <v>44228</v>
      </c>
      <c r="K207" s="22">
        <v>44560</v>
      </c>
      <c r="L207" s="50" t="s">
        <v>1651</v>
      </c>
      <c r="M207" s="50" t="s">
        <v>709</v>
      </c>
      <c r="N207" s="50" t="s">
        <v>79</v>
      </c>
      <c r="O207" s="50" t="s">
        <v>1652</v>
      </c>
      <c r="P207" s="50" t="s">
        <v>67</v>
      </c>
      <c r="Q207" s="50" t="s">
        <v>68</v>
      </c>
      <c r="R207" s="27">
        <v>50</v>
      </c>
      <c r="S207" s="27">
        <v>0</v>
      </c>
      <c r="T207" s="27">
        <v>10</v>
      </c>
      <c r="U207" s="27">
        <v>15</v>
      </c>
      <c r="V207" s="27">
        <v>25</v>
      </c>
      <c r="W207" s="27">
        <v>0</v>
      </c>
      <c r="X207" s="27" t="s">
        <v>1653</v>
      </c>
      <c r="Y207" s="27"/>
      <c r="Z207" s="27"/>
      <c r="AA207" s="27"/>
      <c r="AB207" s="27"/>
      <c r="AC207" s="27"/>
      <c r="AD207" s="27"/>
      <c r="AE207" s="27">
        <f t="shared" si="25"/>
        <v>0</v>
      </c>
      <c r="AF207" s="22">
        <v>44298</v>
      </c>
      <c r="AG207" s="51"/>
      <c r="AH207" s="51"/>
      <c r="AI207" s="51"/>
      <c r="AJ207" s="18">
        <f t="shared" si="26"/>
        <v>0</v>
      </c>
      <c r="AK207" s="18" t="str">
        <f t="shared" si="27"/>
        <v/>
      </c>
      <c r="AL207" s="18">
        <f t="shared" si="28"/>
        <v>0</v>
      </c>
      <c r="AM207" s="18">
        <f t="shared" si="29"/>
        <v>0</v>
      </c>
      <c r="AN207" s="18">
        <f t="shared" si="30"/>
        <v>0</v>
      </c>
      <c r="AO207" s="50" t="s">
        <v>70</v>
      </c>
      <c r="AP207" s="50"/>
      <c r="AQ207" s="50"/>
      <c r="AR207" s="50"/>
      <c r="AS207" s="50" t="s">
        <v>1513</v>
      </c>
      <c r="AT207" s="50"/>
      <c r="AU207" s="50"/>
      <c r="AV207" s="50"/>
      <c r="AW207" s="50" t="s">
        <v>97</v>
      </c>
      <c r="AX207" s="50"/>
      <c r="AY207" s="50"/>
      <c r="AZ207" s="50"/>
      <c r="BA207" s="50" t="s">
        <v>1654</v>
      </c>
      <c r="BB207" s="50"/>
      <c r="BC207" s="50"/>
      <c r="BD207" s="50"/>
    </row>
    <row r="208" spans="1:56" s="52" customFormat="1" ht="75" customHeight="1" x14ac:dyDescent="0.25">
      <c r="A208" s="20">
        <v>3</v>
      </c>
      <c r="B208" s="50" t="s">
        <v>1640</v>
      </c>
      <c r="C208" s="50" t="s">
        <v>1655</v>
      </c>
      <c r="D208" s="50" t="s">
        <v>58</v>
      </c>
      <c r="E208" s="50" t="s">
        <v>866</v>
      </c>
      <c r="F208" s="50" t="s">
        <v>1656</v>
      </c>
      <c r="G208" s="50" t="s">
        <v>1642</v>
      </c>
      <c r="H208" s="50" t="s">
        <v>1643</v>
      </c>
      <c r="I208" s="50" t="s">
        <v>1657</v>
      </c>
      <c r="J208" s="22">
        <v>44228</v>
      </c>
      <c r="K208" s="22">
        <v>44545</v>
      </c>
      <c r="L208" s="50" t="s">
        <v>1658</v>
      </c>
      <c r="M208" s="50" t="s">
        <v>709</v>
      </c>
      <c r="N208" s="50" t="s">
        <v>79</v>
      </c>
      <c r="O208" s="50" t="s">
        <v>1659</v>
      </c>
      <c r="P208" s="50" t="s">
        <v>67</v>
      </c>
      <c r="Q208" s="50" t="s">
        <v>68</v>
      </c>
      <c r="R208" s="27">
        <v>6</v>
      </c>
      <c r="S208" s="27">
        <v>0</v>
      </c>
      <c r="T208" s="27">
        <v>2</v>
      </c>
      <c r="U208" s="27">
        <v>2</v>
      </c>
      <c r="V208" s="27">
        <v>2</v>
      </c>
      <c r="W208" s="27">
        <v>0</v>
      </c>
      <c r="X208" s="27" t="s">
        <v>1660</v>
      </c>
      <c r="Y208" s="27"/>
      <c r="Z208" s="27"/>
      <c r="AA208" s="27"/>
      <c r="AB208" s="27"/>
      <c r="AC208" s="27"/>
      <c r="AD208" s="27"/>
      <c r="AE208" s="27">
        <f t="shared" si="25"/>
        <v>0</v>
      </c>
      <c r="AF208" s="22">
        <v>44298</v>
      </c>
      <c r="AG208" s="25"/>
      <c r="AH208" s="51"/>
      <c r="AI208" s="51"/>
      <c r="AJ208" s="18">
        <f t="shared" si="26"/>
        <v>0</v>
      </c>
      <c r="AK208" s="18" t="str">
        <f t="shared" si="27"/>
        <v/>
      </c>
      <c r="AL208" s="18">
        <f t="shared" si="28"/>
        <v>0</v>
      </c>
      <c r="AM208" s="18">
        <f t="shared" si="29"/>
        <v>0</v>
      </c>
      <c r="AN208" s="18">
        <f t="shared" si="30"/>
        <v>0</v>
      </c>
      <c r="AO208" s="50" t="s">
        <v>70</v>
      </c>
      <c r="AP208" s="50"/>
      <c r="AQ208" s="50"/>
      <c r="AR208" s="50"/>
      <c r="AS208" s="50" t="s">
        <v>1513</v>
      </c>
      <c r="AT208" s="50"/>
      <c r="AU208" s="50"/>
      <c r="AV208" s="50"/>
      <c r="AW208" s="50" t="s">
        <v>97</v>
      </c>
      <c r="AX208" s="50"/>
      <c r="AY208" s="50"/>
      <c r="AZ208" s="50"/>
      <c r="BA208" s="50" t="s">
        <v>1661</v>
      </c>
      <c r="BB208" s="50"/>
      <c r="BC208" s="50"/>
      <c r="BD208" s="50"/>
    </row>
    <row r="209" spans="1:56" s="52" customFormat="1" ht="75" customHeight="1" x14ac:dyDescent="0.25">
      <c r="A209" s="20">
        <v>4</v>
      </c>
      <c r="B209" s="50" t="s">
        <v>1640</v>
      </c>
      <c r="C209" s="50" t="s">
        <v>1662</v>
      </c>
      <c r="D209" s="50" t="s">
        <v>58</v>
      </c>
      <c r="E209" s="50" t="s">
        <v>866</v>
      </c>
      <c r="F209" s="50" t="s">
        <v>1656</v>
      </c>
      <c r="G209" s="50" t="s">
        <v>1642</v>
      </c>
      <c r="H209" s="50" t="s">
        <v>1643</v>
      </c>
      <c r="I209" s="50" t="s">
        <v>1663</v>
      </c>
      <c r="J209" s="22">
        <v>44247</v>
      </c>
      <c r="K209" s="22">
        <v>44545</v>
      </c>
      <c r="L209" s="50" t="s">
        <v>1664</v>
      </c>
      <c r="M209" s="50" t="s">
        <v>709</v>
      </c>
      <c r="N209" s="50" t="s">
        <v>79</v>
      </c>
      <c r="O209" s="50" t="s">
        <v>1665</v>
      </c>
      <c r="P209" s="50" t="s">
        <v>67</v>
      </c>
      <c r="Q209" s="50" t="s">
        <v>68</v>
      </c>
      <c r="R209" s="27">
        <v>2</v>
      </c>
      <c r="S209" s="27">
        <v>0</v>
      </c>
      <c r="T209" s="27">
        <v>0</v>
      </c>
      <c r="U209" s="27">
        <v>0</v>
      </c>
      <c r="V209" s="27">
        <v>2</v>
      </c>
      <c r="W209" s="27">
        <v>0</v>
      </c>
      <c r="X209" s="27" t="s">
        <v>1666</v>
      </c>
      <c r="Y209" s="27"/>
      <c r="Z209" s="27"/>
      <c r="AA209" s="27"/>
      <c r="AB209" s="27"/>
      <c r="AC209" s="27"/>
      <c r="AD209" s="27"/>
      <c r="AE209" s="27">
        <f t="shared" si="25"/>
        <v>0</v>
      </c>
      <c r="AF209" s="22">
        <v>44298</v>
      </c>
      <c r="AG209" s="25"/>
      <c r="AH209" s="51"/>
      <c r="AI209" s="51"/>
      <c r="AJ209" s="18">
        <f t="shared" si="26"/>
        <v>0</v>
      </c>
      <c r="AK209" s="18" t="str">
        <f t="shared" si="27"/>
        <v/>
      </c>
      <c r="AL209" s="18" t="str">
        <f t="shared" si="28"/>
        <v/>
      </c>
      <c r="AM209" s="18" t="str">
        <f t="shared" si="29"/>
        <v/>
      </c>
      <c r="AN209" s="18">
        <f t="shared" si="30"/>
        <v>0</v>
      </c>
      <c r="AO209" s="50" t="s">
        <v>70</v>
      </c>
      <c r="AP209" s="50"/>
      <c r="AQ209" s="50"/>
      <c r="AR209" s="50"/>
      <c r="AS209" s="50" t="s">
        <v>1513</v>
      </c>
      <c r="AT209" s="50"/>
      <c r="AU209" s="50"/>
      <c r="AV209" s="50"/>
      <c r="AW209" s="50" t="s">
        <v>97</v>
      </c>
      <c r="AX209" s="50"/>
      <c r="AY209" s="50"/>
      <c r="AZ209" s="50"/>
      <c r="BA209" s="50" t="s">
        <v>1667</v>
      </c>
      <c r="BB209" s="50"/>
      <c r="BC209" s="50"/>
      <c r="BD209" s="50"/>
    </row>
    <row r="210" spans="1:56" s="52" customFormat="1" ht="75" customHeight="1" x14ac:dyDescent="0.25">
      <c r="A210" s="20">
        <v>5</v>
      </c>
      <c r="B210" s="50" t="s">
        <v>1640</v>
      </c>
      <c r="C210" s="50" t="s">
        <v>1668</v>
      </c>
      <c r="D210" s="50" t="s">
        <v>58</v>
      </c>
      <c r="E210" s="50" t="s">
        <v>866</v>
      </c>
      <c r="F210" s="50" t="s">
        <v>1656</v>
      </c>
      <c r="G210" s="50" t="s">
        <v>1642</v>
      </c>
      <c r="H210" s="50" t="s">
        <v>1643</v>
      </c>
      <c r="I210" s="50" t="s">
        <v>1669</v>
      </c>
      <c r="J210" s="22">
        <v>44228</v>
      </c>
      <c r="K210" s="22">
        <v>44560</v>
      </c>
      <c r="L210" s="50" t="s">
        <v>1670</v>
      </c>
      <c r="M210" s="50" t="s">
        <v>709</v>
      </c>
      <c r="N210" s="50" t="s">
        <v>65</v>
      </c>
      <c r="O210" s="50" t="s">
        <v>1671</v>
      </c>
      <c r="P210" s="50" t="s">
        <v>67</v>
      </c>
      <c r="Q210" s="50" t="s">
        <v>68</v>
      </c>
      <c r="R210" s="40">
        <v>1</v>
      </c>
      <c r="S210" s="40">
        <v>0.2</v>
      </c>
      <c r="T210" s="40">
        <v>0.4</v>
      </c>
      <c r="U210" s="40">
        <v>0.3</v>
      </c>
      <c r="V210" s="40">
        <v>0.1</v>
      </c>
      <c r="W210" s="40">
        <v>0.1</v>
      </c>
      <c r="X210" s="40" t="s">
        <v>1672</v>
      </c>
      <c r="Y210" s="40"/>
      <c r="Z210" s="40"/>
      <c r="AA210" s="40"/>
      <c r="AB210" s="40"/>
      <c r="AC210" s="40"/>
      <c r="AD210" s="40"/>
      <c r="AE210" s="40">
        <f t="shared" si="25"/>
        <v>0.1</v>
      </c>
      <c r="AF210" s="22">
        <v>44298</v>
      </c>
      <c r="AG210" s="25"/>
      <c r="AH210" s="51"/>
      <c r="AI210" s="51"/>
      <c r="AJ210" s="18">
        <f t="shared" si="26"/>
        <v>0.1</v>
      </c>
      <c r="AK210" s="18">
        <f t="shared" si="27"/>
        <v>0.5</v>
      </c>
      <c r="AL210" s="18">
        <f t="shared" si="28"/>
        <v>0</v>
      </c>
      <c r="AM210" s="18">
        <f t="shared" si="29"/>
        <v>0</v>
      </c>
      <c r="AN210" s="18">
        <f t="shared" si="30"/>
        <v>0</v>
      </c>
      <c r="AO210" s="50" t="s">
        <v>70</v>
      </c>
      <c r="AP210" s="50"/>
      <c r="AQ210" s="50"/>
      <c r="AR210" s="50"/>
      <c r="AS210" s="50" t="s">
        <v>1513</v>
      </c>
      <c r="AT210" s="50"/>
      <c r="AU210" s="50"/>
      <c r="AV210" s="50"/>
      <c r="AW210" s="50" t="s">
        <v>70</v>
      </c>
      <c r="AX210" s="50"/>
      <c r="AY210" s="50"/>
      <c r="AZ210" s="50"/>
      <c r="BA210" s="50" t="s">
        <v>1673</v>
      </c>
      <c r="BB210" s="50"/>
      <c r="BC210" s="50"/>
      <c r="BD210" s="50"/>
    </row>
    <row r="211" spans="1:56" s="52" customFormat="1" ht="75" customHeight="1" x14ac:dyDescent="0.25">
      <c r="A211" s="20">
        <v>6</v>
      </c>
      <c r="B211" s="50" t="s">
        <v>1640</v>
      </c>
      <c r="C211" s="50" t="s">
        <v>1674</v>
      </c>
      <c r="D211" s="50" t="s">
        <v>58</v>
      </c>
      <c r="E211" s="50" t="s">
        <v>866</v>
      </c>
      <c r="F211" s="50" t="s">
        <v>1675</v>
      </c>
      <c r="G211" s="50" t="s">
        <v>1642</v>
      </c>
      <c r="H211" s="50" t="s">
        <v>1643</v>
      </c>
      <c r="I211" s="50" t="s">
        <v>1676</v>
      </c>
      <c r="J211" s="22">
        <v>44287</v>
      </c>
      <c r="K211" s="22">
        <v>44560</v>
      </c>
      <c r="L211" s="50" t="s">
        <v>1677</v>
      </c>
      <c r="M211" s="50" t="s">
        <v>709</v>
      </c>
      <c r="N211" s="50" t="s">
        <v>65</v>
      </c>
      <c r="O211" s="50" t="s">
        <v>1678</v>
      </c>
      <c r="P211" s="50" t="s">
        <v>67</v>
      </c>
      <c r="Q211" s="50" t="s">
        <v>68</v>
      </c>
      <c r="R211" s="40">
        <v>1</v>
      </c>
      <c r="S211" s="40">
        <v>0</v>
      </c>
      <c r="T211" s="40">
        <v>0.2</v>
      </c>
      <c r="U211" s="40">
        <v>0.4</v>
      </c>
      <c r="V211" s="40">
        <v>0.4</v>
      </c>
      <c r="W211" s="40">
        <v>0</v>
      </c>
      <c r="X211" s="40" t="s">
        <v>1679</v>
      </c>
      <c r="Y211" s="40"/>
      <c r="Z211" s="40"/>
      <c r="AA211" s="40"/>
      <c r="AB211" s="40"/>
      <c r="AC211" s="40"/>
      <c r="AD211" s="40"/>
      <c r="AE211" s="40">
        <f t="shared" si="25"/>
        <v>0</v>
      </c>
      <c r="AF211" s="22">
        <v>44298</v>
      </c>
      <c r="AG211" s="25"/>
      <c r="AH211" s="51"/>
      <c r="AI211" s="51"/>
      <c r="AJ211" s="18">
        <f t="shared" si="26"/>
        <v>0</v>
      </c>
      <c r="AK211" s="18" t="str">
        <f t="shared" si="27"/>
        <v/>
      </c>
      <c r="AL211" s="18">
        <f t="shared" si="28"/>
        <v>0</v>
      </c>
      <c r="AM211" s="18">
        <f t="shared" si="29"/>
        <v>0</v>
      </c>
      <c r="AN211" s="18">
        <f t="shared" si="30"/>
        <v>0</v>
      </c>
      <c r="AO211" s="50" t="s">
        <v>97</v>
      </c>
      <c r="AP211" s="50"/>
      <c r="AQ211" s="50"/>
      <c r="AR211" s="50"/>
      <c r="AS211" s="50" t="s">
        <v>1648</v>
      </c>
      <c r="AT211" s="50"/>
      <c r="AU211" s="50"/>
      <c r="AV211" s="50"/>
      <c r="AW211" s="50" t="s">
        <v>97</v>
      </c>
      <c r="AX211" s="50"/>
      <c r="AY211" s="50"/>
      <c r="AZ211" s="50"/>
      <c r="BA211" s="50" t="s">
        <v>1529</v>
      </c>
      <c r="BB211" s="50"/>
      <c r="BC211" s="50"/>
      <c r="BD211" s="50"/>
    </row>
    <row r="212" spans="1:56" s="52" customFormat="1" ht="75" customHeight="1" x14ac:dyDescent="0.25">
      <c r="A212" s="20">
        <v>7</v>
      </c>
      <c r="B212" s="50" t="s">
        <v>1640</v>
      </c>
      <c r="C212" s="50" t="s">
        <v>1674</v>
      </c>
      <c r="D212" s="50" t="s">
        <v>58</v>
      </c>
      <c r="E212" s="50" t="s">
        <v>866</v>
      </c>
      <c r="F212" s="50" t="s">
        <v>1675</v>
      </c>
      <c r="G212" s="50" t="s">
        <v>1642</v>
      </c>
      <c r="H212" s="50" t="s">
        <v>1643</v>
      </c>
      <c r="I212" s="50" t="s">
        <v>1680</v>
      </c>
      <c r="J212" s="22">
        <v>44287</v>
      </c>
      <c r="K212" s="22">
        <v>44560</v>
      </c>
      <c r="L212" s="50" t="s">
        <v>1681</v>
      </c>
      <c r="M212" s="50" t="s">
        <v>709</v>
      </c>
      <c r="N212" s="50" t="s">
        <v>65</v>
      </c>
      <c r="O212" s="50" t="s">
        <v>1682</v>
      </c>
      <c r="P212" s="50" t="s">
        <v>67</v>
      </c>
      <c r="Q212" s="50" t="s">
        <v>68</v>
      </c>
      <c r="R212" s="40">
        <v>1</v>
      </c>
      <c r="S212" s="40">
        <v>0</v>
      </c>
      <c r="T212" s="40">
        <v>0.2</v>
      </c>
      <c r="U212" s="40">
        <v>0.4</v>
      </c>
      <c r="V212" s="40">
        <v>0.4</v>
      </c>
      <c r="W212" s="40">
        <v>0</v>
      </c>
      <c r="X212" s="40" t="s">
        <v>1679</v>
      </c>
      <c r="Y212" s="40"/>
      <c r="Z212" s="40"/>
      <c r="AA212" s="40"/>
      <c r="AB212" s="40"/>
      <c r="AC212" s="40"/>
      <c r="AD212" s="40"/>
      <c r="AE212" s="40">
        <f t="shared" si="25"/>
        <v>0</v>
      </c>
      <c r="AF212" s="22">
        <v>44298</v>
      </c>
      <c r="AG212" s="25"/>
      <c r="AH212" s="51"/>
      <c r="AI212" s="51"/>
      <c r="AJ212" s="18">
        <f t="shared" si="26"/>
        <v>0</v>
      </c>
      <c r="AK212" s="18" t="str">
        <f t="shared" si="27"/>
        <v/>
      </c>
      <c r="AL212" s="18">
        <f t="shared" si="28"/>
        <v>0</v>
      </c>
      <c r="AM212" s="18">
        <f t="shared" si="29"/>
        <v>0</v>
      </c>
      <c r="AN212" s="18">
        <f t="shared" si="30"/>
        <v>0</v>
      </c>
      <c r="AO212" s="50" t="s">
        <v>97</v>
      </c>
      <c r="AP212" s="50"/>
      <c r="AQ212" s="50"/>
      <c r="AR212" s="50"/>
      <c r="AS212" s="50" t="s">
        <v>1648</v>
      </c>
      <c r="AT212" s="50"/>
      <c r="AU212" s="50"/>
      <c r="AV212" s="50"/>
      <c r="AW212" s="50" t="s">
        <v>97</v>
      </c>
      <c r="AX212" s="50"/>
      <c r="AY212" s="50"/>
      <c r="AZ212" s="50"/>
      <c r="BA212" s="50" t="s">
        <v>1529</v>
      </c>
      <c r="BB212" s="50"/>
      <c r="BC212" s="50"/>
      <c r="BD212" s="50"/>
    </row>
    <row r="213" spans="1:56" s="52" customFormat="1" ht="75" customHeight="1" x14ac:dyDescent="0.25">
      <c r="A213" s="20">
        <v>8</v>
      </c>
      <c r="B213" s="50" t="s">
        <v>1640</v>
      </c>
      <c r="C213" s="50" t="s">
        <v>1683</v>
      </c>
      <c r="D213" s="50" t="s">
        <v>58</v>
      </c>
      <c r="E213" s="50" t="s">
        <v>866</v>
      </c>
      <c r="F213" s="50" t="s">
        <v>1675</v>
      </c>
      <c r="G213" s="50" t="s">
        <v>1642</v>
      </c>
      <c r="H213" s="50" t="s">
        <v>1643</v>
      </c>
      <c r="I213" s="50" t="s">
        <v>1684</v>
      </c>
      <c r="J213" s="22">
        <v>44256</v>
      </c>
      <c r="K213" s="22">
        <v>44560</v>
      </c>
      <c r="L213" s="50" t="s">
        <v>1685</v>
      </c>
      <c r="M213" s="50" t="s">
        <v>709</v>
      </c>
      <c r="N213" s="50" t="s">
        <v>79</v>
      </c>
      <c r="O213" s="50" t="s">
        <v>1686</v>
      </c>
      <c r="P213" s="50" t="s">
        <v>67</v>
      </c>
      <c r="Q213" s="50" t="s">
        <v>68</v>
      </c>
      <c r="R213" s="27">
        <v>5</v>
      </c>
      <c r="S213" s="27">
        <v>0</v>
      </c>
      <c r="T213" s="27">
        <v>0</v>
      </c>
      <c r="U213" s="27">
        <v>0</v>
      </c>
      <c r="V213" s="27">
        <v>5</v>
      </c>
      <c r="W213" s="27">
        <v>0</v>
      </c>
      <c r="X213" s="27" t="s">
        <v>1687</v>
      </c>
      <c r="Y213" s="27"/>
      <c r="Z213" s="27"/>
      <c r="AA213" s="27"/>
      <c r="AB213" s="27"/>
      <c r="AC213" s="27"/>
      <c r="AD213" s="27"/>
      <c r="AE213" s="27">
        <f t="shared" si="25"/>
        <v>0</v>
      </c>
      <c r="AF213" s="22">
        <v>44298</v>
      </c>
      <c r="AG213" s="25"/>
      <c r="AH213" s="51"/>
      <c r="AI213" s="51"/>
      <c r="AJ213" s="18">
        <f t="shared" si="26"/>
        <v>0</v>
      </c>
      <c r="AK213" s="18" t="str">
        <f t="shared" si="27"/>
        <v/>
      </c>
      <c r="AL213" s="18" t="str">
        <f t="shared" si="28"/>
        <v/>
      </c>
      <c r="AM213" s="18" t="str">
        <f t="shared" si="29"/>
        <v/>
      </c>
      <c r="AN213" s="18">
        <f t="shared" si="30"/>
        <v>0</v>
      </c>
      <c r="AO213" s="50" t="s">
        <v>70</v>
      </c>
      <c r="AP213" s="50"/>
      <c r="AQ213" s="50"/>
      <c r="AR213" s="50"/>
      <c r="AS213" s="50" t="s">
        <v>1513</v>
      </c>
      <c r="AT213" s="50"/>
      <c r="AU213" s="50"/>
      <c r="AV213" s="50"/>
      <c r="AW213" s="50" t="s">
        <v>97</v>
      </c>
      <c r="AX213" s="50"/>
      <c r="AY213" s="50"/>
      <c r="AZ213" s="50"/>
      <c r="BA213" s="50" t="s">
        <v>1688</v>
      </c>
      <c r="BB213" s="50"/>
      <c r="BC213" s="50"/>
      <c r="BD213" s="50"/>
    </row>
    <row r="214" spans="1:56" s="52" customFormat="1" ht="75" customHeight="1" x14ac:dyDescent="0.25">
      <c r="A214" s="20">
        <v>9</v>
      </c>
      <c r="B214" s="50" t="s">
        <v>1640</v>
      </c>
      <c r="C214" s="50" t="s">
        <v>1683</v>
      </c>
      <c r="D214" s="50" t="s">
        <v>58</v>
      </c>
      <c r="E214" s="50" t="s">
        <v>866</v>
      </c>
      <c r="F214" s="50" t="s">
        <v>1675</v>
      </c>
      <c r="G214" s="50" t="s">
        <v>1642</v>
      </c>
      <c r="H214" s="50" t="s">
        <v>1643</v>
      </c>
      <c r="I214" s="50" t="s">
        <v>1689</v>
      </c>
      <c r="J214" s="22">
        <v>44287</v>
      </c>
      <c r="K214" s="22">
        <v>44560</v>
      </c>
      <c r="L214" s="50" t="s">
        <v>1690</v>
      </c>
      <c r="M214" s="50" t="s">
        <v>709</v>
      </c>
      <c r="N214" s="50" t="s">
        <v>79</v>
      </c>
      <c r="O214" s="50" t="s">
        <v>1686</v>
      </c>
      <c r="P214" s="50" t="s">
        <v>67</v>
      </c>
      <c r="Q214" s="50" t="s">
        <v>68</v>
      </c>
      <c r="R214" s="27">
        <v>45</v>
      </c>
      <c r="S214" s="27">
        <v>0</v>
      </c>
      <c r="T214" s="27">
        <v>5</v>
      </c>
      <c r="U214" s="27">
        <v>15</v>
      </c>
      <c r="V214" s="27">
        <v>25</v>
      </c>
      <c r="W214" s="27">
        <v>0</v>
      </c>
      <c r="X214" s="27" t="s">
        <v>1679</v>
      </c>
      <c r="Y214" s="27"/>
      <c r="Z214" s="27"/>
      <c r="AA214" s="27"/>
      <c r="AB214" s="27"/>
      <c r="AC214" s="27"/>
      <c r="AD214" s="27"/>
      <c r="AE214" s="27">
        <f t="shared" si="25"/>
        <v>0</v>
      </c>
      <c r="AF214" s="22">
        <v>44298</v>
      </c>
      <c r="AG214" s="25"/>
      <c r="AH214" s="51"/>
      <c r="AI214" s="51"/>
      <c r="AJ214" s="18">
        <f t="shared" si="26"/>
        <v>0</v>
      </c>
      <c r="AK214" s="18" t="str">
        <f t="shared" si="27"/>
        <v/>
      </c>
      <c r="AL214" s="18">
        <f t="shared" si="28"/>
        <v>0</v>
      </c>
      <c r="AM214" s="18">
        <f t="shared" si="29"/>
        <v>0</v>
      </c>
      <c r="AN214" s="18">
        <f t="shared" si="30"/>
        <v>0</v>
      </c>
      <c r="AO214" s="50" t="s">
        <v>97</v>
      </c>
      <c r="AP214" s="50"/>
      <c r="AQ214" s="50"/>
      <c r="AR214" s="50"/>
      <c r="AS214" s="50" t="s">
        <v>1691</v>
      </c>
      <c r="AT214" s="50"/>
      <c r="AU214" s="50"/>
      <c r="AV214" s="50"/>
      <c r="AW214" s="50" t="s">
        <v>97</v>
      </c>
      <c r="AX214" s="50"/>
      <c r="AY214" s="50"/>
      <c r="AZ214" s="50"/>
      <c r="BA214" s="50" t="s">
        <v>1529</v>
      </c>
      <c r="BB214" s="50"/>
      <c r="BC214" s="50"/>
      <c r="BD214" s="50"/>
    </row>
    <row r="215" spans="1:56" s="52" customFormat="1" ht="75" customHeight="1" x14ac:dyDescent="0.25">
      <c r="A215" s="20">
        <v>10</v>
      </c>
      <c r="B215" s="50" t="s">
        <v>1640</v>
      </c>
      <c r="C215" s="50" t="s">
        <v>1683</v>
      </c>
      <c r="D215" s="50" t="s">
        <v>58</v>
      </c>
      <c r="E215" s="50" t="s">
        <v>866</v>
      </c>
      <c r="F215" s="50" t="s">
        <v>1675</v>
      </c>
      <c r="G215" s="50" t="s">
        <v>1642</v>
      </c>
      <c r="H215" s="50" t="s">
        <v>1643</v>
      </c>
      <c r="I215" s="50" t="s">
        <v>1692</v>
      </c>
      <c r="J215" s="22">
        <v>44287</v>
      </c>
      <c r="K215" s="22">
        <v>44560</v>
      </c>
      <c r="L215" s="50" t="s">
        <v>1693</v>
      </c>
      <c r="M215" s="50" t="s">
        <v>709</v>
      </c>
      <c r="N215" s="50" t="s">
        <v>79</v>
      </c>
      <c r="O215" s="50" t="s">
        <v>1686</v>
      </c>
      <c r="P215" s="50" t="s">
        <v>67</v>
      </c>
      <c r="Q215" s="50" t="s">
        <v>68</v>
      </c>
      <c r="R215" s="27">
        <v>1</v>
      </c>
      <c r="S215" s="27">
        <v>0</v>
      </c>
      <c r="T215" s="27">
        <v>0</v>
      </c>
      <c r="U215" s="27">
        <v>0</v>
      </c>
      <c r="V215" s="27">
        <v>1</v>
      </c>
      <c r="W215" s="27">
        <v>0</v>
      </c>
      <c r="X215" s="27" t="s">
        <v>1679</v>
      </c>
      <c r="Y215" s="27"/>
      <c r="Z215" s="27"/>
      <c r="AA215" s="27"/>
      <c r="AB215" s="27"/>
      <c r="AC215" s="27"/>
      <c r="AD215" s="27"/>
      <c r="AE215" s="27">
        <f t="shared" si="25"/>
        <v>0</v>
      </c>
      <c r="AF215" s="22">
        <v>44298</v>
      </c>
      <c r="AG215" s="25"/>
      <c r="AH215" s="51"/>
      <c r="AI215" s="51"/>
      <c r="AJ215" s="18">
        <f t="shared" si="26"/>
        <v>0</v>
      </c>
      <c r="AK215" s="18" t="str">
        <f t="shared" si="27"/>
        <v/>
      </c>
      <c r="AL215" s="18" t="str">
        <f t="shared" si="28"/>
        <v/>
      </c>
      <c r="AM215" s="18" t="str">
        <f t="shared" si="29"/>
        <v/>
      </c>
      <c r="AN215" s="18">
        <f t="shared" si="30"/>
        <v>0</v>
      </c>
      <c r="AO215" s="50" t="s">
        <v>97</v>
      </c>
      <c r="AP215" s="50"/>
      <c r="AQ215" s="50"/>
      <c r="AR215" s="50"/>
      <c r="AS215" s="50" t="s">
        <v>1691</v>
      </c>
      <c r="AT215" s="50"/>
      <c r="AU215" s="50"/>
      <c r="AV215" s="50"/>
      <c r="AW215" s="50" t="s">
        <v>97</v>
      </c>
      <c r="AX215" s="50"/>
      <c r="AY215" s="50"/>
      <c r="AZ215" s="50"/>
      <c r="BA215" s="50" t="s">
        <v>1529</v>
      </c>
      <c r="BB215" s="50"/>
      <c r="BC215" s="50"/>
      <c r="BD215" s="50"/>
    </row>
    <row r="216" spans="1:56" s="52" customFormat="1" ht="75" customHeight="1" x14ac:dyDescent="0.25">
      <c r="A216" s="20">
        <v>11</v>
      </c>
      <c r="B216" s="50" t="s">
        <v>1640</v>
      </c>
      <c r="C216" s="50" t="s">
        <v>1694</v>
      </c>
      <c r="D216" s="50" t="s">
        <v>58</v>
      </c>
      <c r="E216" s="50" t="s">
        <v>866</v>
      </c>
      <c r="F216" s="50" t="s">
        <v>1675</v>
      </c>
      <c r="G216" s="50" t="s">
        <v>1642</v>
      </c>
      <c r="H216" s="50" t="s">
        <v>1643</v>
      </c>
      <c r="I216" s="50" t="s">
        <v>1695</v>
      </c>
      <c r="J216" s="22">
        <v>44256</v>
      </c>
      <c r="K216" s="22">
        <v>44560</v>
      </c>
      <c r="L216" s="50" t="s">
        <v>1696</v>
      </c>
      <c r="M216" s="50" t="s">
        <v>709</v>
      </c>
      <c r="N216" s="50" t="s">
        <v>79</v>
      </c>
      <c r="O216" s="50" t="s">
        <v>1697</v>
      </c>
      <c r="P216" s="50" t="s">
        <v>67</v>
      </c>
      <c r="Q216" s="50" t="s">
        <v>68</v>
      </c>
      <c r="R216" s="41">
        <v>1</v>
      </c>
      <c r="S216" s="41">
        <v>0</v>
      </c>
      <c r="T216" s="41">
        <v>0</v>
      </c>
      <c r="U216" s="41">
        <v>0</v>
      </c>
      <c r="V216" s="41">
        <v>1</v>
      </c>
      <c r="W216" s="41">
        <v>0</v>
      </c>
      <c r="X216" s="41" t="s">
        <v>1698</v>
      </c>
      <c r="Y216" s="41"/>
      <c r="Z216" s="41"/>
      <c r="AA216" s="41"/>
      <c r="AB216" s="41"/>
      <c r="AC216" s="41"/>
      <c r="AD216" s="41"/>
      <c r="AE216" s="41">
        <f t="shared" si="25"/>
        <v>0</v>
      </c>
      <c r="AF216" s="22">
        <v>44298</v>
      </c>
      <c r="AG216" s="25"/>
      <c r="AH216" s="51"/>
      <c r="AI216" s="51"/>
      <c r="AJ216" s="18">
        <f t="shared" si="26"/>
        <v>0</v>
      </c>
      <c r="AK216" s="18" t="str">
        <f t="shared" si="27"/>
        <v/>
      </c>
      <c r="AL216" s="18" t="str">
        <f t="shared" si="28"/>
        <v/>
      </c>
      <c r="AM216" s="18" t="str">
        <f t="shared" si="29"/>
        <v/>
      </c>
      <c r="AN216" s="18">
        <f t="shared" si="30"/>
        <v>0</v>
      </c>
      <c r="AO216" s="50" t="s">
        <v>70</v>
      </c>
      <c r="AP216" s="50"/>
      <c r="AQ216" s="50"/>
      <c r="AR216" s="50"/>
      <c r="AS216" s="50" t="s">
        <v>1513</v>
      </c>
      <c r="AT216" s="50"/>
      <c r="AU216" s="50"/>
      <c r="AV216" s="50"/>
      <c r="AW216" s="50" t="s">
        <v>97</v>
      </c>
      <c r="AX216" s="50"/>
      <c r="AY216" s="50"/>
      <c r="AZ216" s="50"/>
      <c r="BA216" s="50" t="s">
        <v>1699</v>
      </c>
      <c r="BB216" s="50"/>
      <c r="BC216" s="50"/>
      <c r="BD216" s="50"/>
    </row>
    <row r="217" spans="1:56" s="52" customFormat="1" ht="75" customHeight="1" x14ac:dyDescent="0.25">
      <c r="A217" s="20">
        <v>12</v>
      </c>
      <c r="B217" s="50" t="s">
        <v>1640</v>
      </c>
      <c r="C217" s="50" t="s">
        <v>1694</v>
      </c>
      <c r="D217" s="50" t="s">
        <v>58</v>
      </c>
      <c r="E217" s="50" t="s">
        <v>866</v>
      </c>
      <c r="F217" s="50" t="s">
        <v>1675</v>
      </c>
      <c r="G217" s="50" t="s">
        <v>1642</v>
      </c>
      <c r="H217" s="50" t="s">
        <v>1643</v>
      </c>
      <c r="I217" s="50" t="s">
        <v>1700</v>
      </c>
      <c r="J217" s="22">
        <v>44256</v>
      </c>
      <c r="K217" s="22">
        <v>44560</v>
      </c>
      <c r="L217" s="50" t="s">
        <v>1701</v>
      </c>
      <c r="M217" s="50" t="s">
        <v>709</v>
      </c>
      <c r="N217" s="50" t="s">
        <v>79</v>
      </c>
      <c r="O217" s="50" t="s">
        <v>1702</v>
      </c>
      <c r="P217" s="50" t="s">
        <v>67</v>
      </c>
      <c r="Q217" s="50" t="s">
        <v>68</v>
      </c>
      <c r="R217" s="27">
        <v>3</v>
      </c>
      <c r="S217" s="27">
        <v>0</v>
      </c>
      <c r="T217" s="27">
        <v>1</v>
      </c>
      <c r="U217" s="27">
        <v>1</v>
      </c>
      <c r="V217" s="27">
        <v>1</v>
      </c>
      <c r="W217" s="27">
        <v>0</v>
      </c>
      <c r="X217" s="27" t="s">
        <v>1703</v>
      </c>
      <c r="Y217" s="27"/>
      <c r="Z217" s="27"/>
      <c r="AA217" s="27"/>
      <c r="AB217" s="27"/>
      <c r="AC217" s="27"/>
      <c r="AD217" s="27"/>
      <c r="AE217" s="27">
        <f t="shared" si="25"/>
        <v>0</v>
      </c>
      <c r="AF217" s="22">
        <v>44298</v>
      </c>
      <c r="AG217" s="51"/>
      <c r="AH217" s="51"/>
      <c r="AI217" s="51"/>
      <c r="AJ217" s="18">
        <f t="shared" si="26"/>
        <v>0</v>
      </c>
      <c r="AK217" s="18" t="str">
        <f t="shared" si="27"/>
        <v/>
      </c>
      <c r="AL217" s="18">
        <f t="shared" si="28"/>
        <v>0</v>
      </c>
      <c r="AM217" s="18">
        <f t="shared" si="29"/>
        <v>0</v>
      </c>
      <c r="AN217" s="18">
        <f t="shared" si="30"/>
        <v>0</v>
      </c>
      <c r="AO217" s="50" t="s">
        <v>70</v>
      </c>
      <c r="AP217" s="50"/>
      <c r="AQ217" s="50"/>
      <c r="AR217" s="50"/>
      <c r="AS217" s="50" t="s">
        <v>1513</v>
      </c>
      <c r="AT217" s="50"/>
      <c r="AU217" s="50"/>
      <c r="AV217" s="50"/>
      <c r="AW217" s="50" t="s">
        <v>97</v>
      </c>
      <c r="AX217" s="50"/>
      <c r="AY217" s="50"/>
      <c r="AZ217" s="50"/>
      <c r="BA217" s="50" t="s">
        <v>1704</v>
      </c>
      <c r="BB217" s="50"/>
      <c r="BC217" s="50"/>
      <c r="BD217" s="50"/>
    </row>
    <row r="218" spans="1:56" s="52" customFormat="1" ht="75" customHeight="1" x14ac:dyDescent="0.25">
      <c r="A218" s="20">
        <v>13</v>
      </c>
      <c r="B218" s="50" t="s">
        <v>1640</v>
      </c>
      <c r="C218" s="50" t="s">
        <v>1705</v>
      </c>
      <c r="D218" s="50" t="s">
        <v>58</v>
      </c>
      <c r="E218" s="50" t="s">
        <v>1706</v>
      </c>
      <c r="F218" s="50" t="s">
        <v>1707</v>
      </c>
      <c r="G218" s="50" t="s">
        <v>1642</v>
      </c>
      <c r="H218" s="50" t="s">
        <v>1643</v>
      </c>
      <c r="I218" s="50" t="s">
        <v>1708</v>
      </c>
      <c r="J218" s="22">
        <v>44242</v>
      </c>
      <c r="K218" s="22">
        <v>44560</v>
      </c>
      <c r="L218" s="50" t="s">
        <v>1709</v>
      </c>
      <c r="M218" s="50" t="s">
        <v>709</v>
      </c>
      <c r="N218" s="50" t="s">
        <v>65</v>
      </c>
      <c r="O218" s="50" t="s">
        <v>1710</v>
      </c>
      <c r="P218" s="50" t="s">
        <v>67</v>
      </c>
      <c r="Q218" s="50" t="s">
        <v>68</v>
      </c>
      <c r="R218" s="40">
        <v>1</v>
      </c>
      <c r="S218" s="40">
        <v>0.15</v>
      </c>
      <c r="T218" s="40">
        <v>0.25</v>
      </c>
      <c r="U218" s="40">
        <v>0.4</v>
      </c>
      <c r="V218" s="40">
        <v>0.2</v>
      </c>
      <c r="W218" s="40">
        <v>0.15</v>
      </c>
      <c r="X218" s="40" t="s">
        <v>1711</v>
      </c>
      <c r="Y218" s="40"/>
      <c r="Z218" s="40"/>
      <c r="AA218" s="40"/>
      <c r="AB218" s="40"/>
      <c r="AC218" s="40"/>
      <c r="AD218" s="40"/>
      <c r="AE218" s="40">
        <f t="shared" si="25"/>
        <v>0.15</v>
      </c>
      <c r="AF218" s="22">
        <v>44298</v>
      </c>
      <c r="AG218" s="25"/>
      <c r="AH218" s="51"/>
      <c r="AI218" s="51"/>
      <c r="AJ218" s="18">
        <f t="shared" si="26"/>
        <v>0.15</v>
      </c>
      <c r="AK218" s="18">
        <f t="shared" si="27"/>
        <v>1</v>
      </c>
      <c r="AL218" s="18">
        <f t="shared" si="28"/>
        <v>0</v>
      </c>
      <c r="AM218" s="18">
        <f t="shared" si="29"/>
        <v>0</v>
      </c>
      <c r="AN218" s="18">
        <f t="shared" si="30"/>
        <v>0</v>
      </c>
      <c r="AO218" s="50" t="s">
        <v>70</v>
      </c>
      <c r="AP218" s="50"/>
      <c r="AQ218" s="50"/>
      <c r="AR218" s="50"/>
      <c r="AS218" s="50" t="s">
        <v>1513</v>
      </c>
      <c r="AT218" s="50"/>
      <c r="AU218" s="50"/>
      <c r="AV218" s="50"/>
      <c r="AW218" s="50" t="s">
        <v>70</v>
      </c>
      <c r="AX218" s="50"/>
      <c r="AY218" s="50"/>
      <c r="AZ218" s="50"/>
      <c r="BA218" s="50" t="s">
        <v>1712</v>
      </c>
      <c r="BB218" s="50"/>
      <c r="BC218" s="50"/>
      <c r="BD218" s="50"/>
    </row>
    <row r="219" spans="1:56" s="52" customFormat="1" ht="75" customHeight="1" x14ac:dyDescent="0.25">
      <c r="A219" s="20">
        <v>14</v>
      </c>
      <c r="B219" s="50" t="s">
        <v>1640</v>
      </c>
      <c r="C219" s="50" t="s">
        <v>1705</v>
      </c>
      <c r="D219" s="50" t="s">
        <v>58</v>
      </c>
      <c r="E219" s="50" t="s">
        <v>1706</v>
      </c>
      <c r="F219" s="50" t="s">
        <v>1707</v>
      </c>
      <c r="G219" s="50" t="s">
        <v>1642</v>
      </c>
      <c r="H219" s="50" t="s">
        <v>1643</v>
      </c>
      <c r="I219" s="50" t="s">
        <v>1713</v>
      </c>
      <c r="J219" s="22">
        <v>44287</v>
      </c>
      <c r="K219" s="22">
        <v>44560</v>
      </c>
      <c r="L219" s="50" t="s">
        <v>1714</v>
      </c>
      <c r="M219" s="50" t="s">
        <v>709</v>
      </c>
      <c r="N219" s="50" t="s">
        <v>79</v>
      </c>
      <c r="O219" s="50" t="s">
        <v>1710</v>
      </c>
      <c r="P219" s="50" t="s">
        <v>67</v>
      </c>
      <c r="Q219" s="50" t="s">
        <v>68</v>
      </c>
      <c r="R219" s="42">
        <v>2</v>
      </c>
      <c r="S219" s="42">
        <v>0</v>
      </c>
      <c r="T219" s="42">
        <v>1</v>
      </c>
      <c r="U219" s="42">
        <v>0</v>
      </c>
      <c r="V219" s="42">
        <v>1</v>
      </c>
      <c r="W219" s="42">
        <v>0</v>
      </c>
      <c r="X219" s="42" t="s">
        <v>1679</v>
      </c>
      <c r="Y219" s="42"/>
      <c r="Z219" s="42"/>
      <c r="AA219" s="42"/>
      <c r="AB219" s="42"/>
      <c r="AC219" s="42"/>
      <c r="AD219" s="42"/>
      <c r="AE219" s="42">
        <f t="shared" si="25"/>
        <v>0</v>
      </c>
      <c r="AF219" s="22">
        <v>44298</v>
      </c>
      <c r="AG219" s="25"/>
      <c r="AH219" s="51"/>
      <c r="AI219" s="51"/>
      <c r="AJ219" s="18">
        <f t="shared" si="26"/>
        <v>0</v>
      </c>
      <c r="AK219" s="18" t="str">
        <f t="shared" si="27"/>
        <v/>
      </c>
      <c r="AL219" s="18">
        <f t="shared" si="28"/>
        <v>0</v>
      </c>
      <c r="AM219" s="18" t="str">
        <f t="shared" si="29"/>
        <v/>
      </c>
      <c r="AN219" s="18">
        <f t="shared" si="30"/>
        <v>0</v>
      </c>
      <c r="AO219" s="50" t="s">
        <v>97</v>
      </c>
      <c r="AP219" s="50"/>
      <c r="AQ219" s="50"/>
      <c r="AR219" s="50"/>
      <c r="AS219" s="50" t="s">
        <v>1691</v>
      </c>
      <c r="AT219" s="50"/>
      <c r="AU219" s="50"/>
      <c r="AV219" s="50"/>
      <c r="AW219" s="50" t="s">
        <v>97</v>
      </c>
      <c r="AX219" s="50"/>
      <c r="AY219" s="50"/>
      <c r="AZ219" s="50"/>
      <c r="BA219" s="50" t="s">
        <v>1529</v>
      </c>
      <c r="BB219" s="50"/>
      <c r="BC219" s="50"/>
      <c r="BD219" s="50"/>
    </row>
    <row r="220" spans="1:56" s="52" customFormat="1" ht="75" customHeight="1" x14ac:dyDescent="0.25">
      <c r="A220" s="20">
        <v>15</v>
      </c>
      <c r="B220" s="50" t="s">
        <v>1640</v>
      </c>
      <c r="C220" s="50" t="s">
        <v>1705</v>
      </c>
      <c r="D220" s="50" t="s">
        <v>58</v>
      </c>
      <c r="E220" s="50" t="s">
        <v>1706</v>
      </c>
      <c r="F220" s="50" t="s">
        <v>1707</v>
      </c>
      <c r="G220" s="50" t="s">
        <v>1642</v>
      </c>
      <c r="H220" s="50" t="s">
        <v>1643</v>
      </c>
      <c r="I220" s="50" t="s">
        <v>1715</v>
      </c>
      <c r="J220" s="22">
        <v>44242</v>
      </c>
      <c r="K220" s="22">
        <v>44560</v>
      </c>
      <c r="L220" s="50" t="s">
        <v>1716</v>
      </c>
      <c r="M220" s="50" t="s">
        <v>709</v>
      </c>
      <c r="N220" s="50" t="s">
        <v>79</v>
      </c>
      <c r="O220" s="50" t="s">
        <v>1710</v>
      </c>
      <c r="P220" s="50" t="s">
        <v>67</v>
      </c>
      <c r="Q220" s="50" t="s">
        <v>68</v>
      </c>
      <c r="R220" s="42">
        <v>4</v>
      </c>
      <c r="S220" s="42">
        <v>1</v>
      </c>
      <c r="T220" s="42">
        <v>1</v>
      </c>
      <c r="U220" s="42">
        <v>1</v>
      </c>
      <c r="V220" s="42">
        <v>1</v>
      </c>
      <c r="W220" s="42">
        <v>1</v>
      </c>
      <c r="X220" s="42" t="s">
        <v>1717</v>
      </c>
      <c r="Y220" s="42"/>
      <c r="Z220" s="42"/>
      <c r="AA220" s="42"/>
      <c r="AB220" s="42"/>
      <c r="AC220" s="42"/>
      <c r="AD220" s="42"/>
      <c r="AE220" s="42">
        <f t="shared" si="25"/>
        <v>1</v>
      </c>
      <c r="AF220" s="22">
        <v>44298</v>
      </c>
      <c r="AG220" s="25"/>
      <c r="AH220" s="51"/>
      <c r="AI220" s="51"/>
      <c r="AJ220" s="18">
        <f t="shared" si="26"/>
        <v>0.25</v>
      </c>
      <c r="AK220" s="18">
        <f t="shared" si="27"/>
        <v>1</v>
      </c>
      <c r="AL220" s="18">
        <f t="shared" si="28"/>
        <v>0</v>
      </c>
      <c r="AM220" s="18">
        <f t="shared" si="29"/>
        <v>0</v>
      </c>
      <c r="AN220" s="18">
        <f t="shared" si="30"/>
        <v>0</v>
      </c>
      <c r="AO220" s="50" t="s">
        <v>70</v>
      </c>
      <c r="AP220" s="50"/>
      <c r="AQ220" s="50"/>
      <c r="AR220" s="50"/>
      <c r="AS220" s="50" t="s">
        <v>1513</v>
      </c>
      <c r="AT220" s="50"/>
      <c r="AU220" s="50"/>
      <c r="AV220" s="50"/>
      <c r="AW220" s="50" t="s">
        <v>70</v>
      </c>
      <c r="AX220" s="50"/>
      <c r="AY220" s="50"/>
      <c r="AZ220" s="50"/>
      <c r="BA220" s="50" t="s">
        <v>1718</v>
      </c>
      <c r="BB220" s="50"/>
      <c r="BC220" s="50"/>
      <c r="BD220" s="50"/>
    </row>
    <row r="221" spans="1:56" s="52" customFormat="1" ht="75" customHeight="1" x14ac:dyDescent="0.25">
      <c r="A221" s="20">
        <v>16</v>
      </c>
      <c r="B221" s="50" t="s">
        <v>1640</v>
      </c>
      <c r="C221" s="50" t="s">
        <v>1719</v>
      </c>
      <c r="D221" s="50" t="s">
        <v>58</v>
      </c>
      <c r="E221" s="50" t="s">
        <v>1706</v>
      </c>
      <c r="F221" s="50" t="s">
        <v>1707</v>
      </c>
      <c r="G221" s="50" t="s">
        <v>1642</v>
      </c>
      <c r="H221" s="50" t="s">
        <v>1643</v>
      </c>
      <c r="I221" s="50" t="s">
        <v>1720</v>
      </c>
      <c r="J221" s="22">
        <v>44201</v>
      </c>
      <c r="K221" s="22">
        <v>44515</v>
      </c>
      <c r="L221" s="50" t="s">
        <v>1721</v>
      </c>
      <c r="M221" s="50" t="s">
        <v>709</v>
      </c>
      <c r="N221" s="50" t="s">
        <v>79</v>
      </c>
      <c r="O221" s="50" t="s">
        <v>1722</v>
      </c>
      <c r="P221" s="50" t="s">
        <v>67</v>
      </c>
      <c r="Q221" s="50" t="s">
        <v>68</v>
      </c>
      <c r="R221" s="19">
        <v>10</v>
      </c>
      <c r="S221" s="19">
        <v>2</v>
      </c>
      <c r="T221" s="19">
        <v>3</v>
      </c>
      <c r="U221" s="19">
        <v>4</v>
      </c>
      <c r="V221" s="19">
        <v>1</v>
      </c>
      <c r="W221" s="19">
        <v>6</v>
      </c>
      <c r="X221" s="19" t="s">
        <v>1723</v>
      </c>
      <c r="Y221" s="19"/>
      <c r="Z221" s="19"/>
      <c r="AA221" s="19"/>
      <c r="AB221" s="19"/>
      <c r="AC221" s="19"/>
      <c r="AD221" s="19"/>
      <c r="AE221" s="19">
        <f t="shared" si="25"/>
        <v>6</v>
      </c>
      <c r="AF221" s="22">
        <v>44298</v>
      </c>
      <c r="AG221" s="25"/>
      <c r="AH221" s="51"/>
      <c r="AI221" s="51"/>
      <c r="AJ221" s="18">
        <f t="shared" si="26"/>
        <v>0.6</v>
      </c>
      <c r="AK221" s="18">
        <f t="shared" si="27"/>
        <v>1</v>
      </c>
      <c r="AL221" s="18">
        <f t="shared" si="28"/>
        <v>0</v>
      </c>
      <c r="AM221" s="18">
        <f t="shared" si="29"/>
        <v>0</v>
      </c>
      <c r="AN221" s="18">
        <f t="shared" si="30"/>
        <v>0</v>
      </c>
      <c r="AO221" s="50" t="s">
        <v>70</v>
      </c>
      <c r="AP221" s="50"/>
      <c r="AQ221" s="50"/>
      <c r="AR221" s="50"/>
      <c r="AS221" s="50" t="s">
        <v>1513</v>
      </c>
      <c r="AT221" s="50"/>
      <c r="AU221" s="50"/>
      <c r="AV221" s="50"/>
      <c r="AW221" s="50" t="s">
        <v>70</v>
      </c>
      <c r="AX221" s="50"/>
      <c r="AY221" s="50"/>
      <c r="AZ221" s="50"/>
      <c r="BA221" s="50" t="s">
        <v>1724</v>
      </c>
      <c r="BB221" s="50"/>
      <c r="BC221" s="50"/>
      <c r="BD221" s="50"/>
    </row>
    <row r="222" spans="1:56" s="52" customFormat="1" ht="75" customHeight="1" x14ac:dyDescent="0.25">
      <c r="A222" s="20">
        <v>17</v>
      </c>
      <c r="B222" s="50" t="s">
        <v>1640</v>
      </c>
      <c r="C222" s="50" t="s">
        <v>1719</v>
      </c>
      <c r="D222" s="50" t="s">
        <v>58</v>
      </c>
      <c r="E222" s="50" t="s">
        <v>1706</v>
      </c>
      <c r="F222" s="50" t="s">
        <v>1707</v>
      </c>
      <c r="G222" s="50" t="s">
        <v>1642</v>
      </c>
      <c r="H222" s="50" t="s">
        <v>1643</v>
      </c>
      <c r="I222" s="50" t="s">
        <v>1725</v>
      </c>
      <c r="J222" s="22">
        <v>44201</v>
      </c>
      <c r="K222" s="22">
        <v>44560</v>
      </c>
      <c r="L222" s="50" t="s">
        <v>1726</v>
      </c>
      <c r="M222" s="50" t="s">
        <v>709</v>
      </c>
      <c r="N222" s="50" t="s">
        <v>79</v>
      </c>
      <c r="O222" s="50" t="s">
        <v>1722</v>
      </c>
      <c r="P222" s="50" t="s">
        <v>67</v>
      </c>
      <c r="Q222" s="50" t="s">
        <v>68</v>
      </c>
      <c r="R222" s="19">
        <v>4</v>
      </c>
      <c r="S222" s="19">
        <v>0</v>
      </c>
      <c r="T222" s="19">
        <v>0</v>
      </c>
      <c r="U222" s="19">
        <v>1</v>
      </c>
      <c r="V222" s="19">
        <v>3</v>
      </c>
      <c r="W222" s="19">
        <v>0</v>
      </c>
      <c r="X222" s="19" t="s">
        <v>1727</v>
      </c>
      <c r="Y222" s="19"/>
      <c r="Z222" s="19"/>
      <c r="AA222" s="19"/>
      <c r="AB222" s="19"/>
      <c r="AC222" s="19"/>
      <c r="AD222" s="19"/>
      <c r="AE222" s="19">
        <f t="shared" si="25"/>
        <v>0</v>
      </c>
      <c r="AF222" s="22">
        <v>44298</v>
      </c>
      <c r="AG222" s="25"/>
      <c r="AH222" s="51"/>
      <c r="AI222" s="51"/>
      <c r="AJ222" s="18">
        <f t="shared" si="26"/>
        <v>0</v>
      </c>
      <c r="AK222" s="18" t="str">
        <f t="shared" si="27"/>
        <v/>
      </c>
      <c r="AL222" s="18" t="str">
        <f t="shared" si="28"/>
        <v/>
      </c>
      <c r="AM222" s="18">
        <f t="shared" si="29"/>
        <v>0</v>
      </c>
      <c r="AN222" s="18">
        <f t="shared" si="30"/>
        <v>0</v>
      </c>
      <c r="AO222" s="50" t="s">
        <v>70</v>
      </c>
      <c r="AP222" s="50"/>
      <c r="AQ222" s="50"/>
      <c r="AR222" s="50"/>
      <c r="AS222" s="50" t="s">
        <v>1513</v>
      </c>
      <c r="AT222" s="50"/>
      <c r="AU222" s="50"/>
      <c r="AV222" s="50"/>
      <c r="AW222" s="50" t="s">
        <v>97</v>
      </c>
      <c r="AX222" s="50"/>
      <c r="AY222" s="50"/>
      <c r="AZ222" s="50"/>
      <c r="BA222" s="50" t="s">
        <v>1728</v>
      </c>
      <c r="BB222" s="50"/>
      <c r="BC222" s="50"/>
      <c r="BD222" s="50"/>
    </row>
    <row r="223" spans="1:56" s="52" customFormat="1" ht="75" customHeight="1" x14ac:dyDescent="0.25">
      <c r="A223" s="20">
        <v>18</v>
      </c>
      <c r="B223" s="50" t="s">
        <v>1640</v>
      </c>
      <c r="C223" s="50" t="s">
        <v>89</v>
      </c>
      <c r="D223" s="50" t="s">
        <v>58</v>
      </c>
      <c r="E223" s="50" t="s">
        <v>90</v>
      </c>
      <c r="F223" s="50" t="s">
        <v>60</v>
      </c>
      <c r="G223" s="50" t="s">
        <v>91</v>
      </c>
      <c r="H223" s="50" t="s">
        <v>92</v>
      </c>
      <c r="I223" s="50" t="s">
        <v>1729</v>
      </c>
      <c r="J223" s="22">
        <v>44197</v>
      </c>
      <c r="K223" s="22">
        <v>44560</v>
      </c>
      <c r="L223" s="50" t="s">
        <v>1730</v>
      </c>
      <c r="M223" s="50" t="s">
        <v>709</v>
      </c>
      <c r="N223" s="50" t="s">
        <v>65</v>
      </c>
      <c r="O223" s="50" t="s">
        <v>710</v>
      </c>
      <c r="P223" s="50" t="s">
        <v>2</v>
      </c>
      <c r="Q223" s="50" t="s">
        <v>68</v>
      </c>
      <c r="R223" s="40">
        <v>1</v>
      </c>
      <c r="S223" s="40">
        <v>0.2</v>
      </c>
      <c r="T223" s="40">
        <v>0.3</v>
      </c>
      <c r="U223" s="40">
        <v>0.3</v>
      </c>
      <c r="V223" s="40">
        <v>0.2</v>
      </c>
      <c r="W223" s="40">
        <v>0.2</v>
      </c>
      <c r="X223" s="40" t="s">
        <v>1731</v>
      </c>
      <c r="Y223" s="40"/>
      <c r="Z223" s="40"/>
      <c r="AA223" s="40"/>
      <c r="AB223" s="40"/>
      <c r="AC223" s="40"/>
      <c r="AD223" s="40"/>
      <c r="AE223" s="40">
        <f t="shared" si="25"/>
        <v>0.2</v>
      </c>
      <c r="AF223" s="22">
        <v>44298</v>
      </c>
      <c r="AG223" s="25"/>
      <c r="AH223" s="51"/>
      <c r="AI223" s="51"/>
      <c r="AJ223" s="18">
        <f t="shared" si="26"/>
        <v>0.2</v>
      </c>
      <c r="AK223" s="18">
        <f t="shared" si="27"/>
        <v>1</v>
      </c>
      <c r="AL223" s="18">
        <f t="shared" si="28"/>
        <v>0</v>
      </c>
      <c r="AM223" s="18">
        <f t="shared" si="29"/>
        <v>0</v>
      </c>
      <c r="AN223" s="18">
        <f t="shared" si="30"/>
        <v>0</v>
      </c>
      <c r="AO223" s="50" t="s">
        <v>70</v>
      </c>
      <c r="AP223" s="50"/>
      <c r="AQ223" s="50"/>
      <c r="AR223" s="50"/>
      <c r="AS223" s="50" t="s">
        <v>1513</v>
      </c>
      <c r="AT223" s="50"/>
      <c r="AU223" s="50"/>
      <c r="AV223" s="50"/>
      <c r="AW223" s="50" t="s">
        <v>70</v>
      </c>
      <c r="AX223" s="50"/>
      <c r="AY223" s="50"/>
      <c r="AZ223" s="50"/>
      <c r="BA223" s="50" t="s">
        <v>1732</v>
      </c>
      <c r="BB223" s="50"/>
      <c r="BC223" s="50"/>
      <c r="BD223" s="50"/>
    </row>
    <row r="224" spans="1:56" s="52" customFormat="1" ht="75" customHeight="1" x14ac:dyDescent="0.25">
      <c r="A224" s="20">
        <v>19</v>
      </c>
      <c r="B224" s="50" t="s">
        <v>1640</v>
      </c>
      <c r="C224" s="50" t="s">
        <v>89</v>
      </c>
      <c r="D224" s="50" t="s">
        <v>58</v>
      </c>
      <c r="E224" s="50" t="s">
        <v>90</v>
      </c>
      <c r="F224" s="50" t="s">
        <v>60</v>
      </c>
      <c r="G224" s="50" t="s">
        <v>91</v>
      </c>
      <c r="H224" s="50" t="s">
        <v>92</v>
      </c>
      <c r="I224" s="50" t="s">
        <v>1733</v>
      </c>
      <c r="J224" s="22">
        <v>44197</v>
      </c>
      <c r="K224" s="22">
        <v>44560</v>
      </c>
      <c r="L224" s="50" t="s">
        <v>1734</v>
      </c>
      <c r="M224" s="50" t="s">
        <v>709</v>
      </c>
      <c r="N224" s="50" t="s">
        <v>79</v>
      </c>
      <c r="O224" s="50" t="s">
        <v>710</v>
      </c>
      <c r="P224" s="50" t="s">
        <v>2</v>
      </c>
      <c r="Q224" s="50" t="s">
        <v>68</v>
      </c>
      <c r="R224" s="27">
        <v>4</v>
      </c>
      <c r="S224" s="27">
        <v>1</v>
      </c>
      <c r="T224" s="27">
        <v>1</v>
      </c>
      <c r="U224" s="27">
        <v>1</v>
      </c>
      <c r="V224" s="27">
        <v>1</v>
      </c>
      <c r="W224" s="27">
        <v>1</v>
      </c>
      <c r="X224" s="27" t="s">
        <v>1735</v>
      </c>
      <c r="Y224" s="27"/>
      <c r="Z224" s="27"/>
      <c r="AA224" s="27"/>
      <c r="AB224" s="27"/>
      <c r="AC224" s="27"/>
      <c r="AD224" s="27"/>
      <c r="AE224" s="27">
        <f t="shared" si="25"/>
        <v>1</v>
      </c>
      <c r="AF224" s="22">
        <v>44298</v>
      </c>
      <c r="AG224" s="25"/>
      <c r="AH224" s="51"/>
      <c r="AI224" s="51"/>
      <c r="AJ224" s="18">
        <f t="shared" si="26"/>
        <v>0.25</v>
      </c>
      <c r="AK224" s="18">
        <f t="shared" si="27"/>
        <v>1</v>
      </c>
      <c r="AL224" s="18">
        <f t="shared" si="28"/>
        <v>0</v>
      </c>
      <c r="AM224" s="18">
        <f t="shared" si="29"/>
        <v>0</v>
      </c>
      <c r="AN224" s="18">
        <f t="shared" si="30"/>
        <v>0</v>
      </c>
      <c r="AO224" s="50" t="s">
        <v>70</v>
      </c>
      <c r="AP224" s="50"/>
      <c r="AQ224" s="50"/>
      <c r="AR224" s="50"/>
      <c r="AS224" s="50" t="s">
        <v>1513</v>
      </c>
      <c r="AT224" s="50"/>
      <c r="AU224" s="50"/>
      <c r="AV224" s="50"/>
      <c r="AW224" s="50" t="s">
        <v>70</v>
      </c>
      <c r="AX224" s="50"/>
      <c r="AY224" s="50"/>
      <c r="AZ224" s="50"/>
      <c r="BA224" s="50" t="s">
        <v>1736</v>
      </c>
      <c r="BB224" s="50"/>
      <c r="BC224" s="50"/>
      <c r="BD224" s="50"/>
    </row>
    <row r="225" spans="1:56" s="52" customFormat="1" ht="75" customHeight="1" x14ac:dyDescent="0.25">
      <c r="A225" s="20">
        <v>20</v>
      </c>
      <c r="B225" s="50" t="s">
        <v>1640</v>
      </c>
      <c r="C225" s="50" t="s">
        <v>89</v>
      </c>
      <c r="D225" s="50" t="s">
        <v>58</v>
      </c>
      <c r="E225" s="50" t="s">
        <v>90</v>
      </c>
      <c r="F225" s="50" t="s">
        <v>60</v>
      </c>
      <c r="G225" s="50" t="s">
        <v>91</v>
      </c>
      <c r="H225" s="50" t="s">
        <v>92</v>
      </c>
      <c r="I225" s="50" t="s">
        <v>105</v>
      </c>
      <c r="J225" s="22">
        <v>44470</v>
      </c>
      <c r="K225" s="22">
        <v>44560</v>
      </c>
      <c r="L225" s="50" t="s">
        <v>1734</v>
      </c>
      <c r="M225" s="50" t="s">
        <v>709</v>
      </c>
      <c r="N225" s="50" t="s">
        <v>79</v>
      </c>
      <c r="O225" s="50" t="s">
        <v>710</v>
      </c>
      <c r="P225" s="50" t="s">
        <v>2</v>
      </c>
      <c r="Q225" s="50" t="s">
        <v>68</v>
      </c>
      <c r="R225" s="19">
        <v>1</v>
      </c>
      <c r="S225" s="19">
        <v>0</v>
      </c>
      <c r="T225" s="19">
        <v>0</v>
      </c>
      <c r="U225" s="19">
        <v>0</v>
      </c>
      <c r="V225" s="19">
        <v>1</v>
      </c>
      <c r="W225" s="19">
        <v>0</v>
      </c>
      <c r="X225" s="19" t="s">
        <v>1737</v>
      </c>
      <c r="Y225" s="19"/>
      <c r="Z225" s="19"/>
      <c r="AA225" s="19"/>
      <c r="AB225" s="19"/>
      <c r="AC225" s="19"/>
      <c r="AD225" s="19"/>
      <c r="AE225" s="19">
        <f t="shared" si="25"/>
        <v>0</v>
      </c>
      <c r="AF225" s="22">
        <v>44298</v>
      </c>
      <c r="AG225" s="25"/>
      <c r="AH225" s="51"/>
      <c r="AI225" s="51"/>
      <c r="AJ225" s="18">
        <f t="shared" si="26"/>
        <v>0</v>
      </c>
      <c r="AK225" s="18" t="str">
        <f t="shared" si="27"/>
        <v/>
      </c>
      <c r="AL225" s="18" t="str">
        <f t="shared" si="28"/>
        <v/>
      </c>
      <c r="AM225" s="18" t="str">
        <f t="shared" si="29"/>
        <v/>
      </c>
      <c r="AN225" s="18">
        <f t="shared" si="30"/>
        <v>0</v>
      </c>
      <c r="AO225" s="50" t="s">
        <v>70</v>
      </c>
      <c r="AP225" s="50"/>
      <c r="AQ225" s="50"/>
      <c r="AR225" s="50"/>
      <c r="AS225" s="50" t="s">
        <v>1738</v>
      </c>
      <c r="AT225" s="50"/>
      <c r="AU225" s="50"/>
      <c r="AV225" s="50"/>
      <c r="AW225" s="50" t="s">
        <v>97</v>
      </c>
      <c r="AX225" s="50"/>
      <c r="AY225" s="50"/>
      <c r="AZ225" s="50"/>
      <c r="BA225" s="50" t="s">
        <v>1529</v>
      </c>
      <c r="BB225" s="50"/>
      <c r="BC225" s="50"/>
      <c r="BD225" s="50"/>
    </row>
    <row r="226" spans="1:56" s="52" customFormat="1" ht="75" customHeight="1" x14ac:dyDescent="0.25">
      <c r="A226" s="20">
        <v>21</v>
      </c>
      <c r="B226" s="50" t="s">
        <v>1640</v>
      </c>
      <c r="C226" s="50" t="s">
        <v>89</v>
      </c>
      <c r="D226" s="50" t="s">
        <v>58</v>
      </c>
      <c r="E226" s="50" t="s">
        <v>90</v>
      </c>
      <c r="F226" s="50" t="s">
        <v>60</v>
      </c>
      <c r="G226" s="50" t="s">
        <v>91</v>
      </c>
      <c r="H226" s="50" t="s">
        <v>92</v>
      </c>
      <c r="I226" s="50" t="s">
        <v>1739</v>
      </c>
      <c r="J226" s="22">
        <v>44197</v>
      </c>
      <c r="K226" s="22">
        <v>44560</v>
      </c>
      <c r="L226" s="50" t="s">
        <v>1734</v>
      </c>
      <c r="M226" s="50" t="s">
        <v>709</v>
      </c>
      <c r="N226" s="50" t="s">
        <v>79</v>
      </c>
      <c r="O226" s="50" t="s">
        <v>710</v>
      </c>
      <c r="P226" s="50" t="s">
        <v>2</v>
      </c>
      <c r="Q226" s="50" t="s">
        <v>68</v>
      </c>
      <c r="R226" s="27">
        <v>4</v>
      </c>
      <c r="S226" s="27">
        <v>1</v>
      </c>
      <c r="T226" s="27">
        <v>1</v>
      </c>
      <c r="U226" s="27">
        <v>1</v>
      </c>
      <c r="V226" s="27">
        <v>1</v>
      </c>
      <c r="W226" s="27">
        <v>1</v>
      </c>
      <c r="X226" s="27" t="s">
        <v>1740</v>
      </c>
      <c r="Y226" s="27"/>
      <c r="Z226" s="27"/>
      <c r="AA226" s="27"/>
      <c r="AB226" s="27"/>
      <c r="AC226" s="27"/>
      <c r="AD226" s="27"/>
      <c r="AE226" s="27">
        <f t="shared" si="25"/>
        <v>1</v>
      </c>
      <c r="AF226" s="22">
        <v>44298</v>
      </c>
      <c r="AG226" s="25"/>
      <c r="AH226" s="51"/>
      <c r="AI226" s="51"/>
      <c r="AJ226" s="18">
        <f t="shared" si="26"/>
        <v>0.25</v>
      </c>
      <c r="AK226" s="18">
        <f t="shared" si="27"/>
        <v>1</v>
      </c>
      <c r="AL226" s="18">
        <f t="shared" si="28"/>
        <v>0</v>
      </c>
      <c r="AM226" s="18">
        <f t="shared" si="29"/>
        <v>0</v>
      </c>
      <c r="AN226" s="18">
        <f t="shared" si="30"/>
        <v>0</v>
      </c>
      <c r="AO226" s="50" t="s">
        <v>70</v>
      </c>
      <c r="AP226" s="50"/>
      <c r="AQ226" s="50"/>
      <c r="AR226" s="50"/>
      <c r="AS226" s="50" t="s">
        <v>1513</v>
      </c>
      <c r="AT226" s="50"/>
      <c r="AU226" s="50"/>
      <c r="AV226" s="50"/>
      <c r="AW226" s="50" t="s">
        <v>70</v>
      </c>
      <c r="AX226" s="50"/>
      <c r="AY226" s="50"/>
      <c r="AZ226" s="50"/>
      <c r="BA226" s="50" t="s">
        <v>1741</v>
      </c>
      <c r="BB226" s="50"/>
      <c r="BC226" s="50"/>
      <c r="BD226" s="50"/>
    </row>
    <row r="227" spans="1:56" s="52" customFormat="1" ht="75" customHeight="1" x14ac:dyDescent="0.25">
      <c r="A227" s="20">
        <v>22</v>
      </c>
      <c r="B227" s="50" t="s">
        <v>1640</v>
      </c>
      <c r="C227" s="50" t="s">
        <v>89</v>
      </c>
      <c r="D227" s="50" t="s">
        <v>58</v>
      </c>
      <c r="E227" s="50" t="s">
        <v>90</v>
      </c>
      <c r="F227" s="50" t="s">
        <v>60</v>
      </c>
      <c r="G227" s="50" t="s">
        <v>91</v>
      </c>
      <c r="H227" s="50" t="s">
        <v>92</v>
      </c>
      <c r="I227" s="50" t="s">
        <v>1742</v>
      </c>
      <c r="J227" s="22">
        <v>44470</v>
      </c>
      <c r="K227" s="22">
        <v>44560</v>
      </c>
      <c r="L227" s="50" t="s">
        <v>107</v>
      </c>
      <c r="M227" s="50" t="s">
        <v>709</v>
      </c>
      <c r="N227" s="50" t="s">
        <v>79</v>
      </c>
      <c r="O227" s="50" t="s">
        <v>710</v>
      </c>
      <c r="P227" s="50" t="s">
        <v>2</v>
      </c>
      <c r="Q227" s="50" t="s">
        <v>68</v>
      </c>
      <c r="R227" s="19">
        <v>2</v>
      </c>
      <c r="S227" s="19">
        <v>0</v>
      </c>
      <c r="T227" s="19">
        <v>0</v>
      </c>
      <c r="U227" s="19">
        <v>0</v>
      </c>
      <c r="V227" s="19">
        <v>2</v>
      </c>
      <c r="W227" s="19">
        <v>0</v>
      </c>
      <c r="X227" s="19" t="s">
        <v>1743</v>
      </c>
      <c r="Y227" s="19"/>
      <c r="Z227" s="19"/>
      <c r="AA227" s="19"/>
      <c r="AB227" s="19"/>
      <c r="AC227" s="19"/>
      <c r="AD227" s="19"/>
      <c r="AE227" s="19">
        <f t="shared" si="25"/>
        <v>0</v>
      </c>
      <c r="AF227" s="22">
        <v>44298</v>
      </c>
      <c r="AG227" s="25"/>
      <c r="AH227" s="51"/>
      <c r="AI227" s="51"/>
      <c r="AJ227" s="18">
        <f t="shared" si="26"/>
        <v>0</v>
      </c>
      <c r="AK227" s="18" t="str">
        <f t="shared" si="27"/>
        <v/>
      </c>
      <c r="AL227" s="18" t="str">
        <f t="shared" si="28"/>
        <v/>
      </c>
      <c r="AM227" s="18" t="str">
        <f t="shared" si="29"/>
        <v/>
      </c>
      <c r="AN227" s="18">
        <f t="shared" si="30"/>
        <v>0</v>
      </c>
      <c r="AO227" s="50" t="s">
        <v>70</v>
      </c>
      <c r="AP227" s="50"/>
      <c r="AQ227" s="50"/>
      <c r="AR227" s="50"/>
      <c r="AS227" s="50" t="s">
        <v>1738</v>
      </c>
      <c r="AT227" s="50"/>
      <c r="AU227" s="50"/>
      <c r="AV227" s="50"/>
      <c r="AW227" s="50" t="s">
        <v>97</v>
      </c>
      <c r="AX227" s="50"/>
      <c r="AY227" s="50"/>
      <c r="AZ227" s="50"/>
      <c r="BA227" s="50" t="s">
        <v>1529</v>
      </c>
      <c r="BB227" s="50"/>
      <c r="BC227" s="50"/>
      <c r="BD227" s="50"/>
    </row>
    <row r="228" spans="1:56" s="52" customFormat="1" ht="75" customHeight="1" x14ac:dyDescent="0.25">
      <c r="A228" s="20">
        <v>23</v>
      </c>
      <c r="B228" s="50" t="s">
        <v>1640</v>
      </c>
      <c r="C228" s="50" t="s">
        <v>89</v>
      </c>
      <c r="D228" s="50" t="s">
        <v>58</v>
      </c>
      <c r="E228" s="50" t="s">
        <v>90</v>
      </c>
      <c r="F228" s="50" t="s">
        <v>60</v>
      </c>
      <c r="G228" s="50" t="s">
        <v>91</v>
      </c>
      <c r="H228" s="50" t="s">
        <v>92</v>
      </c>
      <c r="I228" s="50" t="s">
        <v>707</v>
      </c>
      <c r="J228" s="22">
        <v>44197</v>
      </c>
      <c r="K228" s="22">
        <v>44560</v>
      </c>
      <c r="L228" s="50" t="s">
        <v>708</v>
      </c>
      <c r="M228" s="50" t="s">
        <v>709</v>
      </c>
      <c r="N228" s="50" t="s">
        <v>79</v>
      </c>
      <c r="O228" s="50" t="s">
        <v>710</v>
      </c>
      <c r="P228" s="50" t="s">
        <v>2</v>
      </c>
      <c r="Q228" s="50" t="s">
        <v>68</v>
      </c>
      <c r="R228" s="19">
        <v>12</v>
      </c>
      <c r="S228" s="19">
        <v>3</v>
      </c>
      <c r="T228" s="19">
        <v>3</v>
      </c>
      <c r="U228" s="19">
        <v>3</v>
      </c>
      <c r="V228" s="19">
        <v>3</v>
      </c>
      <c r="W228" s="19">
        <v>3</v>
      </c>
      <c r="X228" s="19" t="s">
        <v>1744</v>
      </c>
      <c r="Y228" s="19"/>
      <c r="Z228" s="19"/>
      <c r="AA228" s="19"/>
      <c r="AB228" s="19"/>
      <c r="AC228" s="19"/>
      <c r="AD228" s="19"/>
      <c r="AE228" s="19">
        <f t="shared" si="25"/>
        <v>3</v>
      </c>
      <c r="AF228" s="22">
        <v>44298</v>
      </c>
      <c r="AG228" s="25"/>
      <c r="AH228" s="51"/>
      <c r="AI228" s="51"/>
      <c r="AJ228" s="18">
        <f t="shared" si="26"/>
        <v>0.25</v>
      </c>
      <c r="AK228" s="18">
        <f t="shared" si="27"/>
        <v>1</v>
      </c>
      <c r="AL228" s="18">
        <f t="shared" si="28"/>
        <v>0</v>
      </c>
      <c r="AM228" s="18">
        <f t="shared" si="29"/>
        <v>0</v>
      </c>
      <c r="AN228" s="18">
        <f t="shared" si="30"/>
        <v>0</v>
      </c>
      <c r="AO228" s="50" t="s">
        <v>70</v>
      </c>
      <c r="AP228" s="50"/>
      <c r="AQ228" s="50"/>
      <c r="AR228" s="50"/>
      <c r="AS228" s="50" t="s">
        <v>1513</v>
      </c>
      <c r="AT228" s="50"/>
      <c r="AU228" s="50"/>
      <c r="AV228" s="50"/>
      <c r="AW228" s="50" t="s">
        <v>70</v>
      </c>
      <c r="AX228" s="50"/>
      <c r="AY228" s="50"/>
      <c r="AZ228" s="50"/>
      <c r="BA228" s="50" t="s">
        <v>1745</v>
      </c>
      <c r="BB228" s="50"/>
      <c r="BC228" s="50"/>
      <c r="BD228" s="50"/>
    </row>
    <row r="229" spans="1:56" s="52" customFormat="1" ht="75" customHeight="1" x14ac:dyDescent="0.25">
      <c r="A229" s="20">
        <v>24</v>
      </c>
      <c r="B229" s="50" t="s">
        <v>1640</v>
      </c>
      <c r="C229" s="50" t="s">
        <v>89</v>
      </c>
      <c r="D229" s="50" t="s">
        <v>58</v>
      </c>
      <c r="E229" s="50" t="s">
        <v>90</v>
      </c>
      <c r="F229" s="50" t="s">
        <v>60</v>
      </c>
      <c r="G229" s="50" t="s">
        <v>91</v>
      </c>
      <c r="H229" s="50" t="s">
        <v>92</v>
      </c>
      <c r="I229" s="50" t="s">
        <v>111</v>
      </c>
      <c r="J229" s="22">
        <v>44348</v>
      </c>
      <c r="K229" s="22">
        <v>44560</v>
      </c>
      <c r="L229" s="50" t="s">
        <v>1746</v>
      </c>
      <c r="M229" s="50" t="s">
        <v>709</v>
      </c>
      <c r="N229" s="50" t="s">
        <v>65</v>
      </c>
      <c r="O229" s="50" t="s">
        <v>710</v>
      </c>
      <c r="P229" s="50" t="s">
        <v>2</v>
      </c>
      <c r="Q229" s="50" t="s">
        <v>68</v>
      </c>
      <c r="R229" s="40">
        <v>1</v>
      </c>
      <c r="S229" s="40">
        <v>0</v>
      </c>
      <c r="T229" s="40">
        <v>0</v>
      </c>
      <c r="U229" s="40">
        <v>0</v>
      </c>
      <c r="V229" s="40">
        <v>1</v>
      </c>
      <c r="W229" s="40">
        <v>0</v>
      </c>
      <c r="X229" s="40" t="s">
        <v>1747</v>
      </c>
      <c r="Y229" s="40"/>
      <c r="Z229" s="40"/>
      <c r="AA229" s="40"/>
      <c r="AB229" s="40"/>
      <c r="AC229" s="40"/>
      <c r="AD229" s="40"/>
      <c r="AE229" s="40">
        <f t="shared" si="25"/>
        <v>0</v>
      </c>
      <c r="AF229" s="22">
        <v>44298</v>
      </c>
      <c r="AG229" s="25"/>
      <c r="AH229" s="51"/>
      <c r="AI229" s="51"/>
      <c r="AJ229" s="18">
        <f t="shared" si="26"/>
        <v>0</v>
      </c>
      <c r="AK229" s="18" t="str">
        <f t="shared" si="27"/>
        <v/>
      </c>
      <c r="AL229" s="18" t="str">
        <f t="shared" si="28"/>
        <v/>
      </c>
      <c r="AM229" s="18" t="str">
        <f t="shared" si="29"/>
        <v/>
      </c>
      <c r="AN229" s="18">
        <f t="shared" si="30"/>
        <v>0</v>
      </c>
      <c r="AO229" s="50" t="s">
        <v>97</v>
      </c>
      <c r="AP229" s="50"/>
      <c r="AQ229" s="50"/>
      <c r="AR229" s="50"/>
      <c r="AS229" s="50" t="s">
        <v>1748</v>
      </c>
      <c r="AT229" s="50"/>
      <c r="AU229" s="50"/>
      <c r="AV229" s="50"/>
      <c r="AW229" s="50" t="s">
        <v>97</v>
      </c>
      <c r="AX229" s="50"/>
      <c r="AY229" s="50"/>
      <c r="AZ229" s="50"/>
      <c r="BA229" s="50" t="s">
        <v>1529</v>
      </c>
      <c r="BB229" s="50"/>
      <c r="BC229" s="50"/>
      <c r="BD229" s="50"/>
    </row>
    <row r="230" spans="1:56" s="52" customFormat="1" ht="75" customHeight="1" x14ac:dyDescent="0.25">
      <c r="A230" s="20">
        <v>1</v>
      </c>
      <c r="B230" s="50" t="s">
        <v>1818</v>
      </c>
      <c r="C230" s="50" t="s">
        <v>1819</v>
      </c>
      <c r="D230" s="50" t="s">
        <v>58</v>
      </c>
      <c r="E230" s="50" t="s">
        <v>59</v>
      </c>
      <c r="F230" s="50" t="s">
        <v>1820</v>
      </c>
      <c r="G230" s="50" t="s">
        <v>1821</v>
      </c>
      <c r="H230" s="50" t="s">
        <v>1821</v>
      </c>
      <c r="I230" s="50" t="s">
        <v>1822</v>
      </c>
      <c r="J230" s="22">
        <v>44197</v>
      </c>
      <c r="K230" s="22">
        <v>44561</v>
      </c>
      <c r="L230" s="50" t="s">
        <v>1823</v>
      </c>
      <c r="M230" s="50" t="s">
        <v>1824</v>
      </c>
      <c r="N230" s="50" t="s">
        <v>65</v>
      </c>
      <c r="O230" s="50" t="s">
        <v>1825</v>
      </c>
      <c r="P230" s="50" t="s">
        <v>872</v>
      </c>
      <c r="Q230" s="50" t="s">
        <v>68</v>
      </c>
      <c r="R230" s="18">
        <v>1</v>
      </c>
      <c r="S230" s="18">
        <v>0</v>
      </c>
      <c r="T230" s="18">
        <v>0</v>
      </c>
      <c r="U230" s="18">
        <v>0</v>
      </c>
      <c r="V230" s="18">
        <v>1</v>
      </c>
      <c r="W230" s="18">
        <v>0</v>
      </c>
      <c r="X230" s="18" t="s">
        <v>1826</v>
      </c>
      <c r="Y230" s="18"/>
      <c r="Z230" s="18"/>
      <c r="AA230" s="18"/>
      <c r="AB230" s="18"/>
      <c r="AC230" s="18"/>
      <c r="AD230" s="18"/>
      <c r="AE230" s="18">
        <f t="shared" si="25"/>
        <v>0</v>
      </c>
      <c r="AF230" s="22">
        <v>44296</v>
      </c>
      <c r="AG230" s="51"/>
      <c r="AH230" s="51"/>
      <c r="AI230" s="51"/>
      <c r="AJ230" s="18">
        <f t="shared" si="26"/>
        <v>0</v>
      </c>
      <c r="AK230" s="18" t="str">
        <f t="shared" si="27"/>
        <v/>
      </c>
      <c r="AL230" s="18" t="str">
        <f t="shared" si="28"/>
        <v/>
      </c>
      <c r="AM230" s="18" t="str">
        <f t="shared" si="29"/>
        <v/>
      </c>
      <c r="AN230" s="18">
        <f t="shared" si="30"/>
        <v>0</v>
      </c>
      <c r="AO230" s="50" t="s">
        <v>97</v>
      </c>
      <c r="AP230" s="50"/>
      <c r="AQ230" s="50"/>
      <c r="AR230" s="50"/>
      <c r="AS230" s="50" t="s">
        <v>1827</v>
      </c>
      <c r="AT230" s="50"/>
      <c r="AU230" s="50"/>
      <c r="AV230" s="50"/>
      <c r="AW230" s="50" t="s">
        <v>97</v>
      </c>
      <c r="AX230" s="50"/>
      <c r="AY230" s="50"/>
      <c r="AZ230" s="50"/>
      <c r="BA230" s="50" t="s">
        <v>1828</v>
      </c>
      <c r="BB230" s="50"/>
      <c r="BC230" s="50"/>
      <c r="BD230" s="50"/>
    </row>
    <row r="231" spans="1:56" s="52" customFormat="1" ht="75" customHeight="1" x14ac:dyDescent="0.25">
      <c r="A231" s="20">
        <v>2</v>
      </c>
      <c r="B231" s="50" t="s">
        <v>1818</v>
      </c>
      <c r="C231" s="50" t="s">
        <v>1829</v>
      </c>
      <c r="D231" s="50" t="s">
        <v>1830</v>
      </c>
      <c r="E231" s="50" t="s">
        <v>59</v>
      </c>
      <c r="F231" s="50" t="s">
        <v>60</v>
      </c>
      <c r="G231" s="50" t="s">
        <v>1821</v>
      </c>
      <c r="H231" s="50" t="s">
        <v>1821</v>
      </c>
      <c r="I231" s="50" t="s">
        <v>1831</v>
      </c>
      <c r="J231" s="22">
        <v>44197</v>
      </c>
      <c r="K231" s="22">
        <v>44255</v>
      </c>
      <c r="L231" s="50" t="s">
        <v>1830</v>
      </c>
      <c r="M231" s="50" t="s">
        <v>1824</v>
      </c>
      <c r="N231" s="50" t="s">
        <v>79</v>
      </c>
      <c r="O231" s="50" t="s">
        <v>1832</v>
      </c>
      <c r="P231" s="50" t="s">
        <v>872</v>
      </c>
      <c r="Q231" s="50" t="s">
        <v>68</v>
      </c>
      <c r="R231" s="19">
        <v>1</v>
      </c>
      <c r="S231" s="19">
        <v>1</v>
      </c>
      <c r="T231" s="19">
        <v>0</v>
      </c>
      <c r="U231" s="19">
        <v>0</v>
      </c>
      <c r="V231" s="19">
        <v>0</v>
      </c>
      <c r="W231" s="19">
        <v>1</v>
      </c>
      <c r="X231" s="19" t="s">
        <v>1833</v>
      </c>
      <c r="Y231" s="19"/>
      <c r="Z231" s="19"/>
      <c r="AA231" s="19"/>
      <c r="AB231" s="19"/>
      <c r="AC231" s="19"/>
      <c r="AD231" s="19"/>
      <c r="AE231" s="19">
        <f t="shared" si="25"/>
        <v>1</v>
      </c>
      <c r="AF231" s="22">
        <v>44300</v>
      </c>
      <c r="AG231" s="51"/>
      <c r="AH231" s="51"/>
      <c r="AI231" s="51"/>
      <c r="AJ231" s="18">
        <f t="shared" si="26"/>
        <v>1</v>
      </c>
      <c r="AK231" s="18">
        <f t="shared" si="27"/>
        <v>1</v>
      </c>
      <c r="AL231" s="18" t="str">
        <f t="shared" si="28"/>
        <v/>
      </c>
      <c r="AM231" s="18" t="str">
        <f t="shared" si="29"/>
        <v/>
      </c>
      <c r="AN231" s="18" t="str">
        <f t="shared" si="30"/>
        <v/>
      </c>
      <c r="AO231" s="50" t="s">
        <v>70</v>
      </c>
      <c r="AP231" s="50"/>
      <c r="AQ231" s="50"/>
      <c r="AR231" s="50"/>
      <c r="AS231" s="50" t="s">
        <v>1834</v>
      </c>
      <c r="AT231" s="50"/>
      <c r="AU231" s="50"/>
      <c r="AV231" s="50"/>
      <c r="AW231" s="50" t="s">
        <v>70</v>
      </c>
      <c r="AX231" s="50"/>
      <c r="AY231" s="50"/>
      <c r="AZ231" s="50"/>
      <c r="BA231" s="50" t="s">
        <v>1835</v>
      </c>
      <c r="BB231" s="50"/>
      <c r="BC231" s="50"/>
      <c r="BD231" s="50"/>
    </row>
    <row r="232" spans="1:56" s="52" customFormat="1" ht="75" customHeight="1" x14ac:dyDescent="0.25">
      <c r="A232" s="20">
        <v>3</v>
      </c>
      <c r="B232" s="50" t="s">
        <v>1818</v>
      </c>
      <c r="C232" s="50" t="s">
        <v>1829</v>
      </c>
      <c r="D232" s="50" t="s">
        <v>1830</v>
      </c>
      <c r="E232" s="50" t="s">
        <v>59</v>
      </c>
      <c r="F232" s="50" t="s">
        <v>60</v>
      </c>
      <c r="G232" s="50" t="s">
        <v>1821</v>
      </c>
      <c r="H232" s="50" t="s">
        <v>1821</v>
      </c>
      <c r="I232" s="50" t="s">
        <v>1836</v>
      </c>
      <c r="J232" s="22">
        <v>44197</v>
      </c>
      <c r="K232" s="22">
        <v>44561</v>
      </c>
      <c r="L232" s="50" t="s">
        <v>1837</v>
      </c>
      <c r="M232" s="50" t="s">
        <v>1824</v>
      </c>
      <c r="N232" s="50" t="s">
        <v>79</v>
      </c>
      <c r="O232" s="50" t="s">
        <v>1832</v>
      </c>
      <c r="P232" s="50" t="s">
        <v>872</v>
      </c>
      <c r="Q232" s="50" t="s">
        <v>68</v>
      </c>
      <c r="R232" s="19">
        <v>59</v>
      </c>
      <c r="S232" s="19">
        <v>9</v>
      </c>
      <c r="T232" s="19">
        <v>18</v>
      </c>
      <c r="U232" s="19">
        <v>17</v>
      </c>
      <c r="V232" s="19">
        <v>15</v>
      </c>
      <c r="W232" s="19">
        <v>7</v>
      </c>
      <c r="X232" s="19" t="s">
        <v>1838</v>
      </c>
      <c r="Y232" s="19"/>
      <c r="Z232" s="19"/>
      <c r="AA232" s="19"/>
      <c r="AB232" s="19"/>
      <c r="AC232" s="19"/>
      <c r="AD232" s="19"/>
      <c r="AE232" s="19">
        <f t="shared" si="25"/>
        <v>7</v>
      </c>
      <c r="AF232" s="22">
        <v>44300</v>
      </c>
      <c r="AG232" s="25"/>
      <c r="AH232" s="51"/>
      <c r="AI232" s="51"/>
      <c r="AJ232" s="18">
        <f t="shared" si="26"/>
        <v>0.11864406779661017</v>
      </c>
      <c r="AK232" s="18">
        <f t="shared" si="27"/>
        <v>0.77777777777777779</v>
      </c>
      <c r="AL232" s="18">
        <f t="shared" si="28"/>
        <v>0</v>
      </c>
      <c r="AM232" s="18">
        <f t="shared" si="29"/>
        <v>0</v>
      </c>
      <c r="AN232" s="18">
        <f t="shared" si="30"/>
        <v>0</v>
      </c>
      <c r="AO232" s="50" t="s">
        <v>70</v>
      </c>
      <c r="AP232" s="50"/>
      <c r="AQ232" s="50"/>
      <c r="AR232" s="50"/>
      <c r="AS232" s="50" t="s">
        <v>1839</v>
      </c>
      <c r="AT232" s="50"/>
      <c r="AU232" s="50"/>
      <c r="AV232" s="50"/>
      <c r="AW232" s="50" t="s">
        <v>97</v>
      </c>
      <c r="AX232" s="50"/>
      <c r="AY232" s="50"/>
      <c r="AZ232" s="50"/>
      <c r="BA232" s="50" t="s">
        <v>1840</v>
      </c>
      <c r="BB232" s="50"/>
      <c r="BC232" s="50"/>
      <c r="BD232" s="50"/>
    </row>
    <row r="233" spans="1:56" s="52" customFormat="1" ht="75" customHeight="1" x14ac:dyDescent="0.25">
      <c r="A233" s="20">
        <v>4</v>
      </c>
      <c r="B233" s="50" t="s">
        <v>1818</v>
      </c>
      <c r="C233" s="50" t="s">
        <v>1841</v>
      </c>
      <c r="D233" s="50" t="s">
        <v>1841</v>
      </c>
      <c r="E233" s="50" t="s">
        <v>59</v>
      </c>
      <c r="F233" s="50" t="s">
        <v>60</v>
      </c>
      <c r="G233" s="50" t="s">
        <v>1821</v>
      </c>
      <c r="H233" s="50" t="s">
        <v>1821</v>
      </c>
      <c r="I233" s="50" t="s">
        <v>1842</v>
      </c>
      <c r="J233" s="22">
        <v>44197</v>
      </c>
      <c r="K233" s="22">
        <v>44255</v>
      </c>
      <c r="L233" s="50" t="s">
        <v>1841</v>
      </c>
      <c r="M233" s="50" t="s">
        <v>1824</v>
      </c>
      <c r="N233" s="50" t="s">
        <v>79</v>
      </c>
      <c r="O233" s="50" t="s">
        <v>1832</v>
      </c>
      <c r="P233" s="50" t="s">
        <v>872</v>
      </c>
      <c r="Q233" s="50" t="s">
        <v>68</v>
      </c>
      <c r="R233" s="19">
        <v>1</v>
      </c>
      <c r="S233" s="19">
        <v>1</v>
      </c>
      <c r="T233" s="19">
        <v>0</v>
      </c>
      <c r="U233" s="19">
        <v>0</v>
      </c>
      <c r="V233" s="19">
        <v>0</v>
      </c>
      <c r="W233" s="19">
        <v>1</v>
      </c>
      <c r="X233" s="19" t="s">
        <v>1843</v>
      </c>
      <c r="Y233" s="19"/>
      <c r="Z233" s="19"/>
      <c r="AA233" s="19"/>
      <c r="AB233" s="19"/>
      <c r="AC233" s="19"/>
      <c r="AD233" s="19"/>
      <c r="AE233" s="19">
        <f t="shared" si="25"/>
        <v>1</v>
      </c>
      <c r="AF233" s="22">
        <v>44300</v>
      </c>
      <c r="AG233" s="25"/>
      <c r="AH233" s="51"/>
      <c r="AI233" s="51"/>
      <c r="AJ233" s="18">
        <f t="shared" si="26"/>
        <v>1</v>
      </c>
      <c r="AK233" s="18">
        <f t="shared" si="27"/>
        <v>1</v>
      </c>
      <c r="AL233" s="18" t="str">
        <f t="shared" si="28"/>
        <v/>
      </c>
      <c r="AM233" s="18" t="str">
        <f t="shared" si="29"/>
        <v/>
      </c>
      <c r="AN233" s="18" t="str">
        <f t="shared" si="30"/>
        <v/>
      </c>
      <c r="AO233" s="50" t="s">
        <v>70</v>
      </c>
      <c r="AP233" s="50"/>
      <c r="AQ233" s="50"/>
      <c r="AR233" s="50"/>
      <c r="AS233" s="50" t="s">
        <v>1834</v>
      </c>
      <c r="AT233" s="50"/>
      <c r="AU233" s="50"/>
      <c r="AV233" s="50"/>
      <c r="AW233" s="50" t="s">
        <v>70</v>
      </c>
      <c r="AX233" s="50"/>
      <c r="AY233" s="50"/>
      <c r="AZ233" s="50"/>
      <c r="BA233" s="50" t="s">
        <v>1844</v>
      </c>
      <c r="BB233" s="50"/>
      <c r="BC233" s="50"/>
      <c r="BD233" s="50"/>
    </row>
    <row r="234" spans="1:56" s="52" customFormat="1" ht="75" customHeight="1" x14ac:dyDescent="0.25">
      <c r="A234" s="20">
        <v>5</v>
      </c>
      <c r="B234" s="50" t="s">
        <v>1818</v>
      </c>
      <c r="C234" s="50" t="s">
        <v>1841</v>
      </c>
      <c r="D234" s="50" t="s">
        <v>1841</v>
      </c>
      <c r="E234" s="50" t="s">
        <v>59</v>
      </c>
      <c r="F234" s="50" t="s">
        <v>60</v>
      </c>
      <c r="G234" s="50" t="s">
        <v>1821</v>
      </c>
      <c r="H234" s="50" t="s">
        <v>1821</v>
      </c>
      <c r="I234" s="50" t="s">
        <v>1845</v>
      </c>
      <c r="J234" s="22">
        <v>44197</v>
      </c>
      <c r="K234" s="22">
        <v>44561</v>
      </c>
      <c r="L234" s="50" t="s">
        <v>1837</v>
      </c>
      <c r="M234" s="50" t="s">
        <v>1824</v>
      </c>
      <c r="N234" s="50" t="s">
        <v>79</v>
      </c>
      <c r="O234" s="50" t="s">
        <v>1832</v>
      </c>
      <c r="P234" s="50" t="s">
        <v>872</v>
      </c>
      <c r="Q234" s="50" t="s">
        <v>68</v>
      </c>
      <c r="R234" s="19">
        <v>32</v>
      </c>
      <c r="S234" s="19">
        <v>5</v>
      </c>
      <c r="T234" s="19">
        <v>9</v>
      </c>
      <c r="U234" s="19">
        <v>9</v>
      </c>
      <c r="V234" s="19">
        <v>9</v>
      </c>
      <c r="W234" s="19">
        <v>5</v>
      </c>
      <c r="X234" s="19" t="s">
        <v>1846</v>
      </c>
      <c r="Y234" s="19"/>
      <c r="Z234" s="19"/>
      <c r="AA234" s="19"/>
      <c r="AB234" s="19"/>
      <c r="AC234" s="19"/>
      <c r="AD234" s="19"/>
      <c r="AE234" s="19">
        <f t="shared" si="25"/>
        <v>5</v>
      </c>
      <c r="AF234" s="22">
        <v>44300</v>
      </c>
      <c r="AG234" s="25"/>
      <c r="AH234" s="51"/>
      <c r="AI234" s="51"/>
      <c r="AJ234" s="18">
        <f t="shared" si="26"/>
        <v>0.15625</v>
      </c>
      <c r="AK234" s="18">
        <f t="shared" si="27"/>
        <v>1</v>
      </c>
      <c r="AL234" s="18">
        <f t="shared" si="28"/>
        <v>0</v>
      </c>
      <c r="AM234" s="18">
        <f t="shared" si="29"/>
        <v>0</v>
      </c>
      <c r="AN234" s="18">
        <f t="shared" si="30"/>
        <v>0</v>
      </c>
      <c r="AO234" s="50" t="s">
        <v>70</v>
      </c>
      <c r="AP234" s="50"/>
      <c r="AQ234" s="50"/>
      <c r="AR234" s="50"/>
      <c r="AS234" s="50" t="s">
        <v>1847</v>
      </c>
      <c r="AT234" s="50"/>
      <c r="AU234" s="50"/>
      <c r="AV234" s="50"/>
      <c r="AW234" s="50" t="s">
        <v>70</v>
      </c>
      <c r="AX234" s="50"/>
      <c r="AY234" s="50"/>
      <c r="AZ234" s="50"/>
      <c r="BA234" s="50" t="s">
        <v>1848</v>
      </c>
      <c r="BB234" s="50"/>
      <c r="BC234" s="50"/>
      <c r="BD234" s="50"/>
    </row>
    <row r="235" spans="1:56" s="52" customFormat="1" ht="75" customHeight="1" x14ac:dyDescent="0.25">
      <c r="A235" s="20">
        <v>6</v>
      </c>
      <c r="B235" s="50" t="s">
        <v>1818</v>
      </c>
      <c r="C235" s="50" t="s">
        <v>1849</v>
      </c>
      <c r="D235" s="50" t="s">
        <v>1850</v>
      </c>
      <c r="E235" s="50" t="s">
        <v>59</v>
      </c>
      <c r="F235" s="50" t="s">
        <v>60</v>
      </c>
      <c r="G235" s="50" t="s">
        <v>1821</v>
      </c>
      <c r="H235" s="50" t="s">
        <v>1821</v>
      </c>
      <c r="I235" s="50" t="s">
        <v>1851</v>
      </c>
      <c r="J235" s="22">
        <v>44197</v>
      </c>
      <c r="K235" s="22">
        <v>44255</v>
      </c>
      <c r="L235" s="50" t="s">
        <v>1849</v>
      </c>
      <c r="M235" s="50" t="s">
        <v>1824</v>
      </c>
      <c r="N235" s="50" t="s">
        <v>79</v>
      </c>
      <c r="O235" s="50" t="s">
        <v>1832</v>
      </c>
      <c r="P235" s="50" t="s">
        <v>872</v>
      </c>
      <c r="Q235" s="50" t="s">
        <v>68</v>
      </c>
      <c r="R235" s="19">
        <v>1</v>
      </c>
      <c r="S235" s="19">
        <v>1</v>
      </c>
      <c r="T235" s="19">
        <v>0</v>
      </c>
      <c r="U235" s="19">
        <v>0</v>
      </c>
      <c r="V235" s="19">
        <v>0</v>
      </c>
      <c r="W235" s="19">
        <v>1</v>
      </c>
      <c r="X235" s="19" t="s">
        <v>1852</v>
      </c>
      <c r="Y235" s="19"/>
      <c r="Z235" s="19"/>
      <c r="AA235" s="19"/>
      <c r="AB235" s="19"/>
      <c r="AC235" s="19"/>
      <c r="AD235" s="19"/>
      <c r="AE235" s="19">
        <f t="shared" si="25"/>
        <v>1</v>
      </c>
      <c r="AF235" s="22">
        <v>44300</v>
      </c>
      <c r="AG235" s="25"/>
      <c r="AH235" s="51"/>
      <c r="AI235" s="51"/>
      <c r="AJ235" s="18">
        <f t="shared" si="26"/>
        <v>1</v>
      </c>
      <c r="AK235" s="18">
        <f t="shared" si="27"/>
        <v>1</v>
      </c>
      <c r="AL235" s="18" t="str">
        <f t="shared" si="28"/>
        <v/>
      </c>
      <c r="AM235" s="18" t="str">
        <f t="shared" si="29"/>
        <v/>
      </c>
      <c r="AN235" s="18" t="str">
        <f t="shared" si="30"/>
        <v/>
      </c>
      <c r="AO235" s="50" t="s">
        <v>70</v>
      </c>
      <c r="AP235" s="50"/>
      <c r="AQ235" s="50"/>
      <c r="AR235" s="50"/>
      <c r="AS235" s="50" t="s">
        <v>1853</v>
      </c>
      <c r="AT235" s="50"/>
      <c r="AU235" s="50"/>
      <c r="AV235" s="50"/>
      <c r="AW235" s="50" t="s">
        <v>70</v>
      </c>
      <c r="AX235" s="50"/>
      <c r="AY235" s="50"/>
      <c r="AZ235" s="50"/>
      <c r="BA235" s="50" t="s">
        <v>1854</v>
      </c>
      <c r="BB235" s="50"/>
      <c r="BC235" s="50"/>
      <c r="BD235" s="50"/>
    </row>
    <row r="236" spans="1:56" s="52" customFormat="1" ht="75" customHeight="1" x14ac:dyDescent="0.25">
      <c r="A236" s="20">
        <v>7</v>
      </c>
      <c r="B236" s="50" t="s">
        <v>1818</v>
      </c>
      <c r="C236" s="50" t="s">
        <v>1849</v>
      </c>
      <c r="D236" s="50" t="s">
        <v>1850</v>
      </c>
      <c r="E236" s="50" t="s">
        <v>59</v>
      </c>
      <c r="F236" s="50" t="s">
        <v>60</v>
      </c>
      <c r="G236" s="50" t="s">
        <v>1821</v>
      </c>
      <c r="H236" s="50" t="s">
        <v>1821</v>
      </c>
      <c r="I236" s="50" t="s">
        <v>1855</v>
      </c>
      <c r="J236" s="22">
        <v>44197</v>
      </c>
      <c r="K236" s="22">
        <v>44561</v>
      </c>
      <c r="L236" s="50" t="s">
        <v>1837</v>
      </c>
      <c r="M236" s="50" t="s">
        <v>1824</v>
      </c>
      <c r="N236" s="50" t="s">
        <v>79</v>
      </c>
      <c r="O236" s="50" t="s">
        <v>1832</v>
      </c>
      <c r="P236" s="50" t="s">
        <v>872</v>
      </c>
      <c r="Q236" s="50" t="s">
        <v>68</v>
      </c>
      <c r="R236" s="19">
        <v>63</v>
      </c>
      <c r="S236" s="19">
        <v>9</v>
      </c>
      <c r="T236" s="19">
        <v>18</v>
      </c>
      <c r="U236" s="19">
        <v>18</v>
      </c>
      <c r="V236" s="19">
        <v>18</v>
      </c>
      <c r="W236" s="19">
        <v>9</v>
      </c>
      <c r="X236" s="19" t="s">
        <v>1856</v>
      </c>
      <c r="Y236" s="19"/>
      <c r="Z236" s="19"/>
      <c r="AA236" s="19"/>
      <c r="AB236" s="19"/>
      <c r="AC236" s="19"/>
      <c r="AD236" s="19"/>
      <c r="AE236" s="19">
        <f t="shared" si="25"/>
        <v>9</v>
      </c>
      <c r="AF236" s="22">
        <v>44300</v>
      </c>
      <c r="AG236" s="25"/>
      <c r="AH236" s="51"/>
      <c r="AI236" s="51"/>
      <c r="AJ236" s="18">
        <f t="shared" si="26"/>
        <v>0.14285714285714285</v>
      </c>
      <c r="AK236" s="18">
        <f t="shared" si="27"/>
        <v>1</v>
      </c>
      <c r="AL236" s="18">
        <f t="shared" si="28"/>
        <v>0</v>
      </c>
      <c r="AM236" s="18">
        <f t="shared" si="29"/>
        <v>0</v>
      </c>
      <c r="AN236" s="18">
        <f t="shared" si="30"/>
        <v>0</v>
      </c>
      <c r="AO236" s="50" t="s">
        <v>70</v>
      </c>
      <c r="AP236" s="50"/>
      <c r="AQ236" s="50"/>
      <c r="AR236" s="50"/>
      <c r="AS236" s="50" t="s">
        <v>1857</v>
      </c>
      <c r="AT236" s="50"/>
      <c r="AU236" s="50"/>
      <c r="AV236" s="50"/>
      <c r="AW236" s="50" t="s">
        <v>70</v>
      </c>
      <c r="AX236" s="50"/>
      <c r="AY236" s="50"/>
      <c r="AZ236" s="50"/>
      <c r="BA236" s="50" t="s">
        <v>1858</v>
      </c>
      <c r="BB236" s="50"/>
      <c r="BC236" s="50"/>
      <c r="BD236" s="50"/>
    </row>
    <row r="237" spans="1:56" s="52" customFormat="1" ht="75" customHeight="1" x14ac:dyDescent="0.25">
      <c r="A237" s="20">
        <v>8</v>
      </c>
      <c r="B237" s="50" t="s">
        <v>1818</v>
      </c>
      <c r="C237" s="50" t="s">
        <v>1849</v>
      </c>
      <c r="D237" s="50" t="s">
        <v>1850</v>
      </c>
      <c r="E237" s="50" t="s">
        <v>59</v>
      </c>
      <c r="F237" s="50" t="s">
        <v>60</v>
      </c>
      <c r="G237" s="50" t="s">
        <v>1821</v>
      </c>
      <c r="H237" s="50" t="s">
        <v>1821</v>
      </c>
      <c r="I237" s="50" t="s">
        <v>1859</v>
      </c>
      <c r="J237" s="22">
        <v>44197</v>
      </c>
      <c r="K237" s="22">
        <v>44561</v>
      </c>
      <c r="L237" s="50" t="s">
        <v>1860</v>
      </c>
      <c r="M237" s="50" t="s">
        <v>1824</v>
      </c>
      <c r="N237" s="50" t="s">
        <v>79</v>
      </c>
      <c r="O237" s="50" t="s">
        <v>1832</v>
      </c>
      <c r="P237" s="50" t="s">
        <v>872</v>
      </c>
      <c r="Q237" s="50" t="s">
        <v>68</v>
      </c>
      <c r="R237" s="19">
        <v>9</v>
      </c>
      <c r="S237" s="19">
        <v>6</v>
      </c>
      <c r="T237" s="19">
        <v>0</v>
      </c>
      <c r="U237" s="19">
        <v>2</v>
      </c>
      <c r="V237" s="19">
        <v>1</v>
      </c>
      <c r="W237" s="19">
        <v>5</v>
      </c>
      <c r="X237" s="19" t="s">
        <v>1861</v>
      </c>
      <c r="Y237" s="19"/>
      <c r="Z237" s="19"/>
      <c r="AA237" s="19"/>
      <c r="AB237" s="19"/>
      <c r="AC237" s="19"/>
      <c r="AD237" s="19"/>
      <c r="AE237" s="19">
        <f t="shared" si="25"/>
        <v>5</v>
      </c>
      <c r="AF237" s="22">
        <v>44296</v>
      </c>
      <c r="AG237" s="25"/>
      <c r="AH237" s="51"/>
      <c r="AI237" s="51"/>
      <c r="AJ237" s="18">
        <f t="shared" si="26"/>
        <v>0.55555555555555558</v>
      </c>
      <c r="AK237" s="18">
        <f t="shared" si="27"/>
        <v>0.83333333333333337</v>
      </c>
      <c r="AL237" s="18" t="str">
        <f t="shared" si="28"/>
        <v/>
      </c>
      <c r="AM237" s="18">
        <f t="shared" si="29"/>
        <v>0</v>
      </c>
      <c r="AN237" s="18">
        <f t="shared" si="30"/>
        <v>0</v>
      </c>
      <c r="AO237" s="50" t="s">
        <v>70</v>
      </c>
      <c r="AP237" s="50"/>
      <c r="AQ237" s="50"/>
      <c r="AR237" s="50"/>
      <c r="AS237" s="50" t="s">
        <v>1862</v>
      </c>
      <c r="AT237" s="50"/>
      <c r="AU237" s="50"/>
      <c r="AV237" s="50"/>
      <c r="AW237" s="50" t="s">
        <v>70</v>
      </c>
      <c r="AX237" s="50"/>
      <c r="AY237" s="50"/>
      <c r="AZ237" s="50"/>
      <c r="BA237" s="50" t="s">
        <v>1863</v>
      </c>
      <c r="BB237" s="50"/>
      <c r="BC237" s="50"/>
      <c r="BD237" s="50"/>
    </row>
    <row r="238" spans="1:56" s="52" customFormat="1" ht="75" customHeight="1" x14ac:dyDescent="0.25">
      <c r="A238" s="20">
        <v>9</v>
      </c>
      <c r="B238" s="50" t="s">
        <v>1818</v>
      </c>
      <c r="C238" s="50" t="s">
        <v>1849</v>
      </c>
      <c r="D238" s="50" t="s">
        <v>1850</v>
      </c>
      <c r="E238" s="50" t="s">
        <v>59</v>
      </c>
      <c r="F238" s="50" t="s">
        <v>60</v>
      </c>
      <c r="G238" s="50" t="s">
        <v>1821</v>
      </c>
      <c r="H238" s="50" t="s">
        <v>1821</v>
      </c>
      <c r="I238" s="50" t="s">
        <v>1864</v>
      </c>
      <c r="J238" s="22">
        <v>44197</v>
      </c>
      <c r="K238" s="22">
        <v>44530</v>
      </c>
      <c r="L238" s="50" t="s">
        <v>1865</v>
      </c>
      <c r="M238" s="50" t="s">
        <v>1824</v>
      </c>
      <c r="N238" s="50" t="s">
        <v>65</v>
      </c>
      <c r="O238" s="50" t="s">
        <v>1832</v>
      </c>
      <c r="P238" s="50" t="s">
        <v>872</v>
      </c>
      <c r="Q238" s="50" t="s">
        <v>68</v>
      </c>
      <c r="R238" s="38">
        <v>1</v>
      </c>
      <c r="S238" s="38">
        <v>0.21</v>
      </c>
      <c r="T238" s="38">
        <v>0.28999999999999998</v>
      </c>
      <c r="U238" s="38">
        <v>0.21</v>
      </c>
      <c r="V238" s="38">
        <v>0.28999999999999998</v>
      </c>
      <c r="W238" s="38">
        <v>0.21</v>
      </c>
      <c r="X238" s="38" t="s">
        <v>1866</v>
      </c>
      <c r="Y238" s="38"/>
      <c r="Z238" s="38"/>
      <c r="AA238" s="38"/>
      <c r="AB238" s="38"/>
      <c r="AC238" s="38"/>
      <c r="AD238" s="38"/>
      <c r="AE238" s="38">
        <f t="shared" si="25"/>
        <v>0.21</v>
      </c>
      <c r="AF238" s="22">
        <v>44296</v>
      </c>
      <c r="AG238" s="25"/>
      <c r="AH238" s="51"/>
      <c r="AI238" s="51"/>
      <c r="AJ238" s="18">
        <f t="shared" si="26"/>
        <v>0.21</v>
      </c>
      <c r="AK238" s="18">
        <f t="shared" si="27"/>
        <v>1</v>
      </c>
      <c r="AL238" s="18">
        <f t="shared" si="28"/>
        <v>0</v>
      </c>
      <c r="AM238" s="18">
        <f t="shared" si="29"/>
        <v>0</v>
      </c>
      <c r="AN238" s="18">
        <f t="shared" si="30"/>
        <v>0</v>
      </c>
      <c r="AO238" s="50" t="s">
        <v>70</v>
      </c>
      <c r="AP238" s="50"/>
      <c r="AQ238" s="50"/>
      <c r="AR238" s="50"/>
      <c r="AS238" s="50" t="s">
        <v>1867</v>
      </c>
      <c r="AT238" s="50"/>
      <c r="AU238" s="50"/>
      <c r="AV238" s="50"/>
      <c r="AW238" s="50" t="s">
        <v>70</v>
      </c>
      <c r="AX238" s="50"/>
      <c r="AY238" s="50"/>
      <c r="AZ238" s="50"/>
      <c r="BA238" s="50" t="s">
        <v>1868</v>
      </c>
      <c r="BB238" s="50"/>
      <c r="BC238" s="50"/>
      <c r="BD238" s="50"/>
    </row>
    <row r="239" spans="1:56" s="52" customFormat="1" ht="75" customHeight="1" x14ac:dyDescent="0.25">
      <c r="A239" s="20">
        <v>10</v>
      </c>
      <c r="B239" s="50" t="s">
        <v>1818</v>
      </c>
      <c r="C239" s="50" t="s">
        <v>1849</v>
      </c>
      <c r="D239" s="50" t="s">
        <v>1850</v>
      </c>
      <c r="E239" s="50" t="s">
        <v>59</v>
      </c>
      <c r="F239" s="50" t="s">
        <v>60</v>
      </c>
      <c r="G239" s="50" t="s">
        <v>1821</v>
      </c>
      <c r="H239" s="50" t="s">
        <v>1821</v>
      </c>
      <c r="I239" s="50" t="s">
        <v>1869</v>
      </c>
      <c r="J239" s="22">
        <v>44228</v>
      </c>
      <c r="K239" s="22">
        <v>44316</v>
      </c>
      <c r="L239" s="50" t="s">
        <v>1870</v>
      </c>
      <c r="M239" s="50" t="s">
        <v>1824</v>
      </c>
      <c r="N239" s="50" t="s">
        <v>79</v>
      </c>
      <c r="O239" s="50" t="s">
        <v>1832</v>
      </c>
      <c r="P239" s="50" t="s">
        <v>872</v>
      </c>
      <c r="Q239" s="50" t="s">
        <v>68</v>
      </c>
      <c r="R239" s="19">
        <v>1</v>
      </c>
      <c r="S239" s="19">
        <v>0</v>
      </c>
      <c r="T239" s="19">
        <v>1</v>
      </c>
      <c r="U239" s="19">
        <v>0</v>
      </c>
      <c r="V239" s="19">
        <v>0</v>
      </c>
      <c r="W239" s="19">
        <v>0</v>
      </c>
      <c r="X239" s="19" t="s">
        <v>1871</v>
      </c>
      <c r="Y239" s="19"/>
      <c r="Z239" s="19"/>
      <c r="AA239" s="19"/>
      <c r="AB239" s="19"/>
      <c r="AC239" s="19"/>
      <c r="AD239" s="19"/>
      <c r="AE239" s="19">
        <f t="shared" si="25"/>
        <v>0</v>
      </c>
      <c r="AF239" s="22">
        <v>44296</v>
      </c>
      <c r="AG239" s="25"/>
      <c r="AH239" s="51"/>
      <c r="AI239" s="51"/>
      <c r="AJ239" s="18">
        <f t="shared" si="26"/>
        <v>0</v>
      </c>
      <c r="AK239" s="18" t="str">
        <f t="shared" si="27"/>
        <v/>
      </c>
      <c r="AL239" s="18">
        <f t="shared" si="28"/>
        <v>0</v>
      </c>
      <c r="AM239" s="18" t="str">
        <f t="shared" si="29"/>
        <v/>
      </c>
      <c r="AN239" s="18" t="str">
        <f t="shared" si="30"/>
        <v/>
      </c>
      <c r="AO239" s="50" t="s">
        <v>97</v>
      </c>
      <c r="AP239" s="50"/>
      <c r="AQ239" s="50"/>
      <c r="AR239" s="50"/>
      <c r="AS239" s="50" t="s">
        <v>1872</v>
      </c>
      <c r="AT239" s="50"/>
      <c r="AU239" s="50"/>
      <c r="AV239" s="50"/>
      <c r="AW239" s="50" t="s">
        <v>97</v>
      </c>
      <c r="AX239" s="50"/>
      <c r="AY239" s="50"/>
      <c r="AZ239" s="50"/>
      <c r="BA239" s="50" t="s">
        <v>1873</v>
      </c>
      <c r="BB239" s="50"/>
      <c r="BC239" s="50"/>
      <c r="BD239" s="50"/>
    </row>
    <row r="240" spans="1:56" s="52" customFormat="1" ht="75" customHeight="1" x14ac:dyDescent="0.25">
      <c r="A240" s="20">
        <v>11</v>
      </c>
      <c r="B240" s="50" t="s">
        <v>1818</v>
      </c>
      <c r="C240" s="50" t="s">
        <v>1874</v>
      </c>
      <c r="D240" s="50" t="s">
        <v>1874</v>
      </c>
      <c r="E240" s="50" t="s">
        <v>59</v>
      </c>
      <c r="F240" s="50" t="s">
        <v>60</v>
      </c>
      <c r="G240" s="50" t="s">
        <v>1821</v>
      </c>
      <c r="H240" s="50" t="s">
        <v>1821</v>
      </c>
      <c r="I240" s="50" t="s">
        <v>1875</v>
      </c>
      <c r="J240" s="22">
        <v>44197</v>
      </c>
      <c r="K240" s="22">
        <v>44255</v>
      </c>
      <c r="L240" s="50" t="s">
        <v>1874</v>
      </c>
      <c r="M240" s="50" t="s">
        <v>1824</v>
      </c>
      <c r="N240" s="50" t="s">
        <v>79</v>
      </c>
      <c r="O240" s="50" t="s">
        <v>1832</v>
      </c>
      <c r="P240" s="50" t="s">
        <v>872</v>
      </c>
      <c r="Q240" s="50" t="s">
        <v>68</v>
      </c>
      <c r="R240" s="19">
        <v>1</v>
      </c>
      <c r="S240" s="19">
        <v>1</v>
      </c>
      <c r="T240" s="19">
        <v>0</v>
      </c>
      <c r="U240" s="19">
        <v>0</v>
      </c>
      <c r="V240" s="19">
        <v>0</v>
      </c>
      <c r="W240" s="19">
        <v>1</v>
      </c>
      <c r="X240" s="19" t="s">
        <v>1876</v>
      </c>
      <c r="Y240" s="19"/>
      <c r="Z240" s="19"/>
      <c r="AA240" s="19"/>
      <c r="AB240" s="19"/>
      <c r="AC240" s="19"/>
      <c r="AD240" s="19"/>
      <c r="AE240" s="19">
        <f t="shared" si="25"/>
        <v>1</v>
      </c>
      <c r="AF240" s="22">
        <v>44300</v>
      </c>
      <c r="AG240" s="25"/>
      <c r="AH240" s="51"/>
      <c r="AI240" s="51"/>
      <c r="AJ240" s="18">
        <f t="shared" si="26"/>
        <v>1</v>
      </c>
      <c r="AK240" s="18">
        <f t="shared" si="27"/>
        <v>1</v>
      </c>
      <c r="AL240" s="18" t="str">
        <f t="shared" si="28"/>
        <v/>
      </c>
      <c r="AM240" s="18" t="str">
        <f t="shared" si="29"/>
        <v/>
      </c>
      <c r="AN240" s="18" t="str">
        <f t="shared" si="30"/>
        <v/>
      </c>
      <c r="AO240" s="50" t="s">
        <v>70</v>
      </c>
      <c r="AP240" s="50"/>
      <c r="AQ240" s="50"/>
      <c r="AR240" s="50"/>
      <c r="AS240" s="50" t="s">
        <v>1877</v>
      </c>
      <c r="AT240" s="50"/>
      <c r="AU240" s="50"/>
      <c r="AV240" s="50"/>
      <c r="AW240" s="50" t="s">
        <v>70</v>
      </c>
      <c r="AX240" s="50"/>
      <c r="AY240" s="50"/>
      <c r="AZ240" s="50"/>
      <c r="BA240" s="50" t="s">
        <v>1878</v>
      </c>
      <c r="BB240" s="50"/>
      <c r="BC240" s="50"/>
      <c r="BD240" s="50"/>
    </row>
    <row r="241" spans="1:56" s="52" customFormat="1" ht="75" customHeight="1" x14ac:dyDescent="0.25">
      <c r="A241" s="20">
        <v>12</v>
      </c>
      <c r="B241" s="50" t="s">
        <v>1818</v>
      </c>
      <c r="C241" s="50" t="s">
        <v>1874</v>
      </c>
      <c r="D241" s="50" t="s">
        <v>1874</v>
      </c>
      <c r="E241" s="50" t="s">
        <v>59</v>
      </c>
      <c r="F241" s="50" t="s">
        <v>60</v>
      </c>
      <c r="G241" s="50" t="s">
        <v>1821</v>
      </c>
      <c r="H241" s="50" t="s">
        <v>1821</v>
      </c>
      <c r="I241" s="50" t="s">
        <v>1879</v>
      </c>
      <c r="J241" s="22">
        <v>44197</v>
      </c>
      <c r="K241" s="22">
        <v>44561</v>
      </c>
      <c r="L241" s="50" t="s">
        <v>1837</v>
      </c>
      <c r="M241" s="50" t="s">
        <v>1824</v>
      </c>
      <c r="N241" s="50" t="s">
        <v>79</v>
      </c>
      <c r="O241" s="50" t="s">
        <v>1832</v>
      </c>
      <c r="P241" s="50" t="s">
        <v>872</v>
      </c>
      <c r="Q241" s="50" t="s">
        <v>68</v>
      </c>
      <c r="R241" s="19">
        <v>109</v>
      </c>
      <c r="S241" s="19">
        <v>13</v>
      </c>
      <c r="T241" s="19">
        <v>42</v>
      </c>
      <c r="U241" s="19">
        <v>30</v>
      </c>
      <c r="V241" s="19">
        <v>24</v>
      </c>
      <c r="W241" s="19">
        <v>7</v>
      </c>
      <c r="X241" s="19" t="s">
        <v>1880</v>
      </c>
      <c r="Y241" s="19"/>
      <c r="Z241" s="19"/>
      <c r="AA241" s="19"/>
      <c r="AB241" s="19"/>
      <c r="AC241" s="19"/>
      <c r="AD241" s="19"/>
      <c r="AE241" s="19">
        <f t="shared" si="25"/>
        <v>7</v>
      </c>
      <c r="AF241" s="22">
        <v>44300</v>
      </c>
      <c r="AG241" s="51"/>
      <c r="AH241" s="51"/>
      <c r="AI241" s="51"/>
      <c r="AJ241" s="18">
        <f t="shared" si="26"/>
        <v>6.4220183486238536E-2</v>
      </c>
      <c r="AK241" s="18">
        <f t="shared" si="27"/>
        <v>0.53846153846153844</v>
      </c>
      <c r="AL241" s="18">
        <f t="shared" si="28"/>
        <v>0</v>
      </c>
      <c r="AM241" s="18">
        <f t="shared" si="29"/>
        <v>0</v>
      </c>
      <c r="AN241" s="18">
        <f t="shared" si="30"/>
        <v>0</v>
      </c>
      <c r="AO241" s="50" t="s">
        <v>70</v>
      </c>
      <c r="AP241" s="50"/>
      <c r="AQ241" s="50"/>
      <c r="AR241" s="50"/>
      <c r="AS241" s="50" t="s">
        <v>1881</v>
      </c>
      <c r="AT241" s="50"/>
      <c r="AU241" s="50"/>
      <c r="AV241" s="50"/>
      <c r="AW241" s="50" t="s">
        <v>70</v>
      </c>
      <c r="AX241" s="50"/>
      <c r="AY241" s="50"/>
      <c r="AZ241" s="50"/>
      <c r="BA241" s="50" t="s">
        <v>1882</v>
      </c>
      <c r="BB241" s="50"/>
      <c r="BC241" s="50"/>
      <c r="BD241" s="50"/>
    </row>
    <row r="242" spans="1:56" s="52" customFormat="1" ht="75" customHeight="1" x14ac:dyDescent="0.25">
      <c r="A242" s="20">
        <v>13</v>
      </c>
      <c r="B242" s="50" t="s">
        <v>1818</v>
      </c>
      <c r="C242" s="50" t="s">
        <v>1883</v>
      </c>
      <c r="D242" s="50" t="s">
        <v>1883</v>
      </c>
      <c r="E242" s="50" t="s">
        <v>59</v>
      </c>
      <c r="F242" s="50" t="s">
        <v>60</v>
      </c>
      <c r="G242" s="50" t="s">
        <v>1821</v>
      </c>
      <c r="H242" s="50" t="s">
        <v>1821</v>
      </c>
      <c r="I242" s="50" t="s">
        <v>1884</v>
      </c>
      <c r="J242" s="22">
        <v>44197</v>
      </c>
      <c r="K242" s="22">
        <v>44255</v>
      </c>
      <c r="L242" s="50" t="s">
        <v>1883</v>
      </c>
      <c r="M242" s="50" t="s">
        <v>1824</v>
      </c>
      <c r="N242" s="50" t="s">
        <v>79</v>
      </c>
      <c r="O242" s="50" t="s">
        <v>1832</v>
      </c>
      <c r="P242" s="50" t="s">
        <v>872</v>
      </c>
      <c r="Q242" s="50" t="s">
        <v>68</v>
      </c>
      <c r="R242" s="19">
        <v>1</v>
      </c>
      <c r="S242" s="19">
        <v>1</v>
      </c>
      <c r="T242" s="19">
        <v>0</v>
      </c>
      <c r="U242" s="19">
        <v>0</v>
      </c>
      <c r="V242" s="19">
        <v>0</v>
      </c>
      <c r="W242" s="19">
        <v>1</v>
      </c>
      <c r="X242" s="19" t="s">
        <v>1885</v>
      </c>
      <c r="Y242" s="19"/>
      <c r="Z242" s="19"/>
      <c r="AA242" s="19"/>
      <c r="AB242" s="19"/>
      <c r="AC242" s="19"/>
      <c r="AD242" s="19"/>
      <c r="AE242" s="19">
        <f t="shared" si="25"/>
        <v>1</v>
      </c>
      <c r="AF242" s="22">
        <v>44300</v>
      </c>
      <c r="AG242" s="25"/>
      <c r="AH242" s="51"/>
      <c r="AI242" s="51"/>
      <c r="AJ242" s="18">
        <f t="shared" si="26"/>
        <v>1</v>
      </c>
      <c r="AK242" s="18">
        <f t="shared" si="27"/>
        <v>1</v>
      </c>
      <c r="AL242" s="18" t="str">
        <f t="shared" si="28"/>
        <v/>
      </c>
      <c r="AM242" s="18" t="str">
        <f t="shared" si="29"/>
        <v/>
      </c>
      <c r="AN242" s="18" t="str">
        <f t="shared" si="30"/>
        <v/>
      </c>
      <c r="AO242" s="50" t="s">
        <v>70</v>
      </c>
      <c r="AP242" s="50"/>
      <c r="AQ242" s="50"/>
      <c r="AR242" s="50"/>
      <c r="AS242" s="50" t="s">
        <v>1886</v>
      </c>
      <c r="AT242" s="50"/>
      <c r="AU242" s="50"/>
      <c r="AV242" s="50"/>
      <c r="AW242" s="50" t="s">
        <v>70</v>
      </c>
      <c r="AX242" s="50"/>
      <c r="AY242" s="50"/>
      <c r="AZ242" s="50"/>
      <c r="BA242" s="50" t="s">
        <v>1887</v>
      </c>
      <c r="BB242" s="50"/>
      <c r="BC242" s="50"/>
      <c r="BD242" s="50"/>
    </row>
    <row r="243" spans="1:56" s="52" customFormat="1" ht="75" customHeight="1" x14ac:dyDescent="0.25">
      <c r="A243" s="20">
        <v>14</v>
      </c>
      <c r="B243" s="50" t="s">
        <v>1818</v>
      </c>
      <c r="C243" s="50" t="s">
        <v>1883</v>
      </c>
      <c r="D243" s="50" t="s">
        <v>1883</v>
      </c>
      <c r="E243" s="50" t="s">
        <v>59</v>
      </c>
      <c r="F243" s="50" t="s">
        <v>60</v>
      </c>
      <c r="G243" s="50" t="s">
        <v>1821</v>
      </c>
      <c r="H243" s="50" t="s">
        <v>1821</v>
      </c>
      <c r="I243" s="50" t="s">
        <v>1888</v>
      </c>
      <c r="J243" s="22">
        <v>44197</v>
      </c>
      <c r="K243" s="22">
        <v>44561</v>
      </c>
      <c r="L243" s="50" t="s">
        <v>1837</v>
      </c>
      <c r="M243" s="50" t="s">
        <v>1824</v>
      </c>
      <c r="N243" s="50" t="s">
        <v>79</v>
      </c>
      <c r="O243" s="50" t="s">
        <v>1832</v>
      </c>
      <c r="P243" s="50" t="s">
        <v>872</v>
      </c>
      <c r="Q243" s="50" t="s">
        <v>68</v>
      </c>
      <c r="R243" s="19">
        <v>12</v>
      </c>
      <c r="S243" s="19">
        <v>2</v>
      </c>
      <c r="T243" s="19">
        <v>4</v>
      </c>
      <c r="U243" s="19">
        <v>1</v>
      </c>
      <c r="V243" s="19">
        <v>5</v>
      </c>
      <c r="W243" s="19">
        <v>0</v>
      </c>
      <c r="X243" s="19" t="s">
        <v>1889</v>
      </c>
      <c r="Y243" s="19"/>
      <c r="Z243" s="19"/>
      <c r="AA243" s="19"/>
      <c r="AB243" s="19"/>
      <c r="AC243" s="19"/>
      <c r="AD243" s="19"/>
      <c r="AE243" s="19">
        <f t="shared" si="25"/>
        <v>0</v>
      </c>
      <c r="AF243" s="22">
        <v>44300</v>
      </c>
      <c r="AG243" s="25"/>
      <c r="AH243" s="51"/>
      <c r="AI243" s="51"/>
      <c r="AJ243" s="18">
        <f t="shared" si="26"/>
        <v>0</v>
      </c>
      <c r="AK243" s="18">
        <f t="shared" si="27"/>
        <v>0</v>
      </c>
      <c r="AL243" s="18">
        <f t="shared" si="28"/>
        <v>0</v>
      </c>
      <c r="AM243" s="18">
        <f t="shared" si="29"/>
        <v>0</v>
      </c>
      <c r="AN243" s="18">
        <f t="shared" si="30"/>
        <v>0</v>
      </c>
      <c r="AO243" s="50" t="s">
        <v>70</v>
      </c>
      <c r="AP243" s="50"/>
      <c r="AQ243" s="50"/>
      <c r="AR243" s="50"/>
      <c r="AS243" s="50" t="s">
        <v>1890</v>
      </c>
      <c r="AT243" s="50"/>
      <c r="AU243" s="50"/>
      <c r="AV243" s="50"/>
      <c r="AW243" s="50" t="s">
        <v>541</v>
      </c>
      <c r="AX243" s="50"/>
      <c r="AY243" s="50"/>
      <c r="AZ243" s="50"/>
      <c r="BA243" s="50" t="s">
        <v>1891</v>
      </c>
      <c r="BB243" s="50"/>
      <c r="BC243" s="50"/>
      <c r="BD243" s="50"/>
    </row>
    <row r="244" spans="1:56" s="52" customFormat="1" ht="75" customHeight="1" x14ac:dyDescent="0.25">
      <c r="A244" s="20">
        <v>15</v>
      </c>
      <c r="B244" s="50" t="s">
        <v>1818</v>
      </c>
      <c r="C244" s="50" t="s">
        <v>1892</v>
      </c>
      <c r="D244" s="50" t="s">
        <v>1892</v>
      </c>
      <c r="E244" s="50" t="s">
        <v>59</v>
      </c>
      <c r="F244" s="50" t="s">
        <v>60</v>
      </c>
      <c r="G244" s="50" t="s">
        <v>1821</v>
      </c>
      <c r="H244" s="50" t="s">
        <v>1821</v>
      </c>
      <c r="I244" s="50" t="s">
        <v>1893</v>
      </c>
      <c r="J244" s="22">
        <v>44197</v>
      </c>
      <c r="K244" s="22">
        <v>44255</v>
      </c>
      <c r="L244" s="50" t="s">
        <v>1892</v>
      </c>
      <c r="M244" s="50" t="s">
        <v>1824</v>
      </c>
      <c r="N244" s="50" t="s">
        <v>79</v>
      </c>
      <c r="O244" s="50" t="s">
        <v>1832</v>
      </c>
      <c r="P244" s="50" t="s">
        <v>872</v>
      </c>
      <c r="Q244" s="50" t="s">
        <v>68</v>
      </c>
      <c r="R244" s="19">
        <v>1</v>
      </c>
      <c r="S244" s="19">
        <v>1</v>
      </c>
      <c r="T244" s="19">
        <v>0</v>
      </c>
      <c r="U244" s="19">
        <v>0</v>
      </c>
      <c r="V244" s="19">
        <v>0</v>
      </c>
      <c r="W244" s="19">
        <v>1</v>
      </c>
      <c r="X244" s="19" t="s">
        <v>1894</v>
      </c>
      <c r="Y244" s="19"/>
      <c r="Z244" s="19"/>
      <c r="AA244" s="19"/>
      <c r="AB244" s="19"/>
      <c r="AC244" s="19"/>
      <c r="AD244" s="19"/>
      <c r="AE244" s="19">
        <f t="shared" si="25"/>
        <v>1</v>
      </c>
      <c r="AF244" s="22">
        <v>44300</v>
      </c>
      <c r="AG244" s="25"/>
      <c r="AH244" s="51"/>
      <c r="AI244" s="51"/>
      <c r="AJ244" s="18">
        <f t="shared" si="26"/>
        <v>1</v>
      </c>
      <c r="AK244" s="18">
        <f t="shared" si="27"/>
        <v>1</v>
      </c>
      <c r="AL244" s="18" t="str">
        <f t="shared" si="28"/>
        <v/>
      </c>
      <c r="AM244" s="18" t="str">
        <f t="shared" si="29"/>
        <v/>
      </c>
      <c r="AN244" s="18" t="str">
        <f t="shared" si="30"/>
        <v/>
      </c>
      <c r="AO244" s="50" t="s">
        <v>70</v>
      </c>
      <c r="AP244" s="50"/>
      <c r="AQ244" s="50"/>
      <c r="AR244" s="50"/>
      <c r="AS244" s="50" t="s">
        <v>1895</v>
      </c>
      <c r="AT244" s="50"/>
      <c r="AU244" s="50"/>
      <c r="AV244" s="50"/>
      <c r="AW244" s="50" t="s">
        <v>70</v>
      </c>
      <c r="AX244" s="50"/>
      <c r="AY244" s="50"/>
      <c r="AZ244" s="50"/>
      <c r="BA244" s="50" t="s">
        <v>1896</v>
      </c>
      <c r="BB244" s="50"/>
      <c r="BC244" s="50"/>
      <c r="BD244" s="50"/>
    </row>
    <row r="245" spans="1:56" s="52" customFormat="1" ht="75" customHeight="1" x14ac:dyDescent="0.25">
      <c r="A245" s="20">
        <v>16</v>
      </c>
      <c r="B245" s="50" t="s">
        <v>1818</v>
      </c>
      <c r="C245" s="50" t="s">
        <v>1892</v>
      </c>
      <c r="D245" s="50" t="s">
        <v>1892</v>
      </c>
      <c r="E245" s="50" t="s">
        <v>59</v>
      </c>
      <c r="F245" s="50" t="s">
        <v>60</v>
      </c>
      <c r="G245" s="50" t="s">
        <v>1821</v>
      </c>
      <c r="H245" s="50" t="s">
        <v>1821</v>
      </c>
      <c r="I245" s="50" t="s">
        <v>1897</v>
      </c>
      <c r="J245" s="22">
        <v>44197</v>
      </c>
      <c r="K245" s="22">
        <v>44561</v>
      </c>
      <c r="L245" s="50" t="s">
        <v>1837</v>
      </c>
      <c r="M245" s="50" t="s">
        <v>1824</v>
      </c>
      <c r="N245" s="50" t="s">
        <v>79</v>
      </c>
      <c r="O245" s="50" t="s">
        <v>1832</v>
      </c>
      <c r="P245" s="50" t="s">
        <v>872</v>
      </c>
      <c r="Q245" s="50" t="s">
        <v>68</v>
      </c>
      <c r="R245" s="19">
        <v>82</v>
      </c>
      <c r="S245" s="19">
        <v>16</v>
      </c>
      <c r="T245" s="19">
        <v>29</v>
      </c>
      <c r="U245" s="19">
        <v>22</v>
      </c>
      <c r="V245" s="19">
        <v>15</v>
      </c>
      <c r="W245" s="19">
        <v>14</v>
      </c>
      <c r="X245" s="19" t="s">
        <v>1898</v>
      </c>
      <c r="Y245" s="19"/>
      <c r="Z245" s="19"/>
      <c r="AA245" s="19"/>
      <c r="AB245" s="19"/>
      <c r="AC245" s="19"/>
      <c r="AD245" s="19"/>
      <c r="AE245" s="19">
        <f t="shared" si="25"/>
        <v>14</v>
      </c>
      <c r="AF245" s="22">
        <v>44300</v>
      </c>
      <c r="AG245" s="25"/>
      <c r="AH245" s="51"/>
      <c r="AI245" s="51"/>
      <c r="AJ245" s="18">
        <f t="shared" si="26"/>
        <v>0.17073170731707318</v>
      </c>
      <c r="AK245" s="18">
        <f t="shared" si="27"/>
        <v>0.875</v>
      </c>
      <c r="AL245" s="18">
        <f t="shared" si="28"/>
        <v>0</v>
      </c>
      <c r="AM245" s="18">
        <f t="shared" si="29"/>
        <v>0</v>
      </c>
      <c r="AN245" s="18">
        <f t="shared" si="30"/>
        <v>0</v>
      </c>
      <c r="AO245" s="50" t="s">
        <v>70</v>
      </c>
      <c r="AP245" s="50"/>
      <c r="AQ245" s="50"/>
      <c r="AR245" s="50"/>
      <c r="AS245" s="50" t="s">
        <v>1899</v>
      </c>
      <c r="AT245" s="50"/>
      <c r="AU245" s="50"/>
      <c r="AV245" s="50"/>
      <c r="AW245" s="50" t="s">
        <v>70</v>
      </c>
      <c r="AX245" s="50"/>
      <c r="AY245" s="50"/>
      <c r="AZ245" s="50"/>
      <c r="BA245" s="50" t="s">
        <v>1900</v>
      </c>
      <c r="BB245" s="50"/>
      <c r="BC245" s="50"/>
      <c r="BD245" s="50"/>
    </row>
    <row r="246" spans="1:56" s="52" customFormat="1" ht="75" customHeight="1" x14ac:dyDescent="0.25">
      <c r="A246" s="20">
        <v>17</v>
      </c>
      <c r="B246" s="50" t="s">
        <v>1818</v>
      </c>
      <c r="C246" s="50" t="s">
        <v>1451</v>
      </c>
      <c r="D246" s="50" t="s">
        <v>1451</v>
      </c>
      <c r="E246" s="50" t="s">
        <v>59</v>
      </c>
      <c r="F246" s="50" t="s">
        <v>60</v>
      </c>
      <c r="G246" s="50" t="s">
        <v>1821</v>
      </c>
      <c r="H246" s="50" t="s">
        <v>1821</v>
      </c>
      <c r="I246" s="50" t="s">
        <v>1901</v>
      </c>
      <c r="J246" s="22">
        <v>44197</v>
      </c>
      <c r="K246" s="22">
        <v>44255</v>
      </c>
      <c r="L246" s="50" t="s">
        <v>1451</v>
      </c>
      <c r="M246" s="50" t="s">
        <v>1824</v>
      </c>
      <c r="N246" s="50" t="s">
        <v>79</v>
      </c>
      <c r="O246" s="50" t="s">
        <v>1832</v>
      </c>
      <c r="P246" s="50" t="s">
        <v>872</v>
      </c>
      <c r="Q246" s="50" t="s">
        <v>68</v>
      </c>
      <c r="R246" s="19">
        <v>1</v>
      </c>
      <c r="S246" s="19">
        <v>1</v>
      </c>
      <c r="T246" s="19">
        <v>0</v>
      </c>
      <c r="U246" s="19">
        <v>0</v>
      </c>
      <c r="V246" s="19">
        <v>0</v>
      </c>
      <c r="W246" s="19">
        <v>1</v>
      </c>
      <c r="X246" s="19" t="s">
        <v>1902</v>
      </c>
      <c r="Y246" s="19"/>
      <c r="Z246" s="19"/>
      <c r="AA246" s="19"/>
      <c r="AB246" s="19"/>
      <c r="AC246" s="19"/>
      <c r="AD246" s="19"/>
      <c r="AE246" s="19">
        <f t="shared" si="25"/>
        <v>1</v>
      </c>
      <c r="AF246" s="22">
        <v>44300</v>
      </c>
      <c r="AG246" s="25"/>
      <c r="AH246" s="51"/>
      <c r="AI246" s="51"/>
      <c r="AJ246" s="18">
        <f t="shared" si="26"/>
        <v>1</v>
      </c>
      <c r="AK246" s="18">
        <f t="shared" si="27"/>
        <v>1</v>
      </c>
      <c r="AL246" s="18" t="str">
        <f t="shared" si="28"/>
        <v/>
      </c>
      <c r="AM246" s="18" t="str">
        <f t="shared" si="29"/>
        <v/>
      </c>
      <c r="AN246" s="18" t="str">
        <f t="shared" si="30"/>
        <v/>
      </c>
      <c r="AO246" s="50" t="s">
        <v>70</v>
      </c>
      <c r="AP246" s="50"/>
      <c r="AQ246" s="50"/>
      <c r="AR246" s="50"/>
      <c r="AS246" s="50" t="s">
        <v>1903</v>
      </c>
      <c r="AT246" s="50"/>
      <c r="AU246" s="50"/>
      <c r="AV246" s="50"/>
      <c r="AW246" s="50" t="s">
        <v>70</v>
      </c>
      <c r="AX246" s="50"/>
      <c r="AY246" s="50"/>
      <c r="AZ246" s="50"/>
      <c r="BA246" s="50" t="s">
        <v>1904</v>
      </c>
      <c r="BB246" s="50"/>
      <c r="BC246" s="50"/>
      <c r="BD246" s="50"/>
    </row>
    <row r="247" spans="1:56" s="52" customFormat="1" ht="75" customHeight="1" x14ac:dyDescent="0.25">
      <c r="A247" s="20">
        <v>18</v>
      </c>
      <c r="B247" s="50" t="s">
        <v>1818</v>
      </c>
      <c r="C247" s="50" t="s">
        <v>1451</v>
      </c>
      <c r="D247" s="50" t="s">
        <v>1451</v>
      </c>
      <c r="E247" s="50" t="s">
        <v>59</v>
      </c>
      <c r="F247" s="50" t="s">
        <v>60</v>
      </c>
      <c r="G247" s="50" t="s">
        <v>1821</v>
      </c>
      <c r="H247" s="50" t="s">
        <v>1821</v>
      </c>
      <c r="I247" s="50" t="s">
        <v>1905</v>
      </c>
      <c r="J247" s="22">
        <v>44197</v>
      </c>
      <c r="K247" s="22">
        <v>44561</v>
      </c>
      <c r="L247" s="50" t="s">
        <v>1837</v>
      </c>
      <c r="M247" s="50" t="s">
        <v>1824</v>
      </c>
      <c r="N247" s="50" t="s">
        <v>79</v>
      </c>
      <c r="O247" s="50" t="s">
        <v>1832</v>
      </c>
      <c r="P247" s="50" t="s">
        <v>872</v>
      </c>
      <c r="Q247" s="50" t="s">
        <v>68</v>
      </c>
      <c r="R247" s="19">
        <v>222</v>
      </c>
      <c r="S247" s="19">
        <v>69</v>
      </c>
      <c r="T247" s="19">
        <v>60</v>
      </c>
      <c r="U247" s="19">
        <v>50</v>
      </c>
      <c r="V247" s="19">
        <v>43</v>
      </c>
      <c r="W247" s="19">
        <v>60</v>
      </c>
      <c r="X247" s="19" t="s">
        <v>1906</v>
      </c>
      <c r="Y247" s="19"/>
      <c r="Z247" s="19"/>
      <c r="AA247" s="19"/>
      <c r="AB247" s="19"/>
      <c r="AC247" s="19"/>
      <c r="AD247" s="19"/>
      <c r="AE247" s="19">
        <f t="shared" si="25"/>
        <v>60</v>
      </c>
      <c r="AF247" s="22">
        <v>44300</v>
      </c>
      <c r="AG247" s="25"/>
      <c r="AH247" s="51"/>
      <c r="AI247" s="51"/>
      <c r="AJ247" s="18">
        <f t="shared" si="26"/>
        <v>0.27027027027027029</v>
      </c>
      <c r="AK247" s="18">
        <f t="shared" si="27"/>
        <v>0.86956521739130432</v>
      </c>
      <c r="AL247" s="18">
        <f t="shared" si="28"/>
        <v>0</v>
      </c>
      <c r="AM247" s="18">
        <f t="shared" si="29"/>
        <v>0</v>
      </c>
      <c r="AN247" s="18">
        <f t="shared" si="30"/>
        <v>0</v>
      </c>
      <c r="AO247" s="50" t="s">
        <v>70</v>
      </c>
      <c r="AP247" s="50"/>
      <c r="AQ247" s="50"/>
      <c r="AR247" s="50"/>
      <c r="AS247" s="50" t="s">
        <v>1907</v>
      </c>
      <c r="AT247" s="50"/>
      <c r="AU247" s="50"/>
      <c r="AV247" s="50"/>
      <c r="AW247" s="50" t="s">
        <v>70</v>
      </c>
      <c r="AX247" s="50"/>
      <c r="AY247" s="50"/>
      <c r="AZ247" s="50"/>
      <c r="BA247" s="50" t="s">
        <v>1908</v>
      </c>
      <c r="BB247" s="50"/>
      <c r="BC247" s="50"/>
      <c r="BD247" s="50"/>
    </row>
    <row r="248" spans="1:56" s="52" customFormat="1" ht="75" customHeight="1" x14ac:dyDescent="0.25">
      <c r="A248" s="20">
        <v>19</v>
      </c>
      <c r="B248" s="50" t="s">
        <v>1818</v>
      </c>
      <c r="C248" s="50" t="s">
        <v>89</v>
      </c>
      <c r="D248" s="50" t="s">
        <v>58</v>
      </c>
      <c r="E248" s="50" t="s">
        <v>59</v>
      </c>
      <c r="F248" s="50" t="s">
        <v>60</v>
      </c>
      <c r="G248" s="50" t="s">
        <v>91</v>
      </c>
      <c r="H248" s="50" t="s">
        <v>92</v>
      </c>
      <c r="I248" s="50" t="s">
        <v>1256</v>
      </c>
      <c r="J248" s="22">
        <v>44348</v>
      </c>
      <c r="K248" s="22">
        <v>44469</v>
      </c>
      <c r="L248" s="50" t="s">
        <v>641</v>
      </c>
      <c r="M248" s="50" t="s">
        <v>1824</v>
      </c>
      <c r="N248" s="50" t="s">
        <v>65</v>
      </c>
      <c r="O248" s="50" t="s">
        <v>1258</v>
      </c>
      <c r="P248" s="50" t="s">
        <v>2</v>
      </c>
      <c r="Q248" s="50" t="s">
        <v>68</v>
      </c>
      <c r="R248" s="18">
        <v>1</v>
      </c>
      <c r="S248" s="18">
        <v>0</v>
      </c>
      <c r="T248" s="18">
        <v>0.25</v>
      </c>
      <c r="U248" s="18">
        <v>0.75</v>
      </c>
      <c r="V248" s="18">
        <v>0</v>
      </c>
      <c r="W248" s="18">
        <v>0</v>
      </c>
      <c r="X248" s="18" t="s">
        <v>1909</v>
      </c>
      <c r="Y248" s="18"/>
      <c r="Z248" s="18"/>
      <c r="AA248" s="18"/>
      <c r="AB248" s="18"/>
      <c r="AC248" s="18"/>
      <c r="AD248" s="18"/>
      <c r="AE248" s="18">
        <f t="shared" si="25"/>
        <v>0</v>
      </c>
      <c r="AF248" s="22">
        <v>44296</v>
      </c>
      <c r="AG248" s="25"/>
      <c r="AH248" s="51"/>
      <c r="AI248" s="51"/>
      <c r="AJ248" s="18">
        <f t="shared" si="26"/>
        <v>0</v>
      </c>
      <c r="AK248" s="18" t="str">
        <f t="shared" si="27"/>
        <v/>
      </c>
      <c r="AL248" s="18">
        <f t="shared" si="28"/>
        <v>0</v>
      </c>
      <c r="AM248" s="18">
        <f t="shared" si="29"/>
        <v>0</v>
      </c>
      <c r="AN248" s="18" t="str">
        <f t="shared" si="30"/>
        <v/>
      </c>
      <c r="AO248" s="50" t="s">
        <v>97</v>
      </c>
      <c r="AP248" s="50"/>
      <c r="AQ248" s="50"/>
      <c r="AR248" s="50"/>
      <c r="AS248" s="50" t="s">
        <v>1910</v>
      </c>
      <c r="AT248" s="50"/>
      <c r="AU248" s="50"/>
      <c r="AV248" s="50"/>
      <c r="AW248" s="50" t="s">
        <v>97</v>
      </c>
      <c r="AX248" s="50"/>
      <c r="AY248" s="50"/>
      <c r="AZ248" s="50"/>
      <c r="BA248" s="50" t="s">
        <v>1911</v>
      </c>
      <c r="BB248" s="50"/>
      <c r="BC248" s="50"/>
      <c r="BD248" s="50"/>
    </row>
    <row r="249" spans="1:56" s="52" customFormat="1" ht="75" customHeight="1" x14ac:dyDescent="0.25">
      <c r="A249" s="20">
        <v>20</v>
      </c>
      <c r="B249" s="50" t="s">
        <v>1818</v>
      </c>
      <c r="C249" s="50" t="s">
        <v>89</v>
      </c>
      <c r="D249" s="50" t="s">
        <v>58</v>
      </c>
      <c r="E249" s="50" t="s">
        <v>59</v>
      </c>
      <c r="F249" s="50" t="s">
        <v>60</v>
      </c>
      <c r="G249" s="50" t="s">
        <v>91</v>
      </c>
      <c r="H249" s="50" t="s">
        <v>92</v>
      </c>
      <c r="I249" s="50" t="s">
        <v>1262</v>
      </c>
      <c r="J249" s="22">
        <v>44287</v>
      </c>
      <c r="K249" s="22">
        <v>44561</v>
      </c>
      <c r="L249" s="50" t="s">
        <v>641</v>
      </c>
      <c r="M249" s="50" t="s">
        <v>1824</v>
      </c>
      <c r="N249" s="50" t="s">
        <v>65</v>
      </c>
      <c r="O249" s="50" t="s">
        <v>1258</v>
      </c>
      <c r="P249" s="50" t="s">
        <v>2</v>
      </c>
      <c r="Q249" s="50" t="s">
        <v>68</v>
      </c>
      <c r="R249" s="18">
        <v>1</v>
      </c>
      <c r="S249" s="18">
        <v>0</v>
      </c>
      <c r="T249" s="18">
        <v>0.3</v>
      </c>
      <c r="U249" s="18">
        <v>0.3</v>
      </c>
      <c r="V249" s="18">
        <v>0.4</v>
      </c>
      <c r="W249" s="18">
        <v>1</v>
      </c>
      <c r="X249" s="18" t="s">
        <v>1912</v>
      </c>
      <c r="Y249" s="18"/>
      <c r="Z249" s="18"/>
      <c r="AA249" s="18"/>
      <c r="AB249" s="18"/>
      <c r="AC249" s="18"/>
      <c r="AD249" s="18"/>
      <c r="AE249" s="18">
        <f t="shared" si="25"/>
        <v>1</v>
      </c>
      <c r="AF249" s="22">
        <v>44296</v>
      </c>
      <c r="AG249" s="25"/>
      <c r="AH249" s="51"/>
      <c r="AI249" s="51"/>
      <c r="AJ249" s="18">
        <f t="shared" si="26"/>
        <v>1</v>
      </c>
      <c r="AK249" s="18" t="str">
        <f t="shared" si="27"/>
        <v/>
      </c>
      <c r="AL249" s="18">
        <f t="shared" si="28"/>
        <v>0</v>
      </c>
      <c r="AM249" s="18">
        <f t="shared" si="29"/>
        <v>0</v>
      </c>
      <c r="AN249" s="18">
        <f t="shared" si="30"/>
        <v>0</v>
      </c>
      <c r="AO249" s="50" t="s">
        <v>70</v>
      </c>
      <c r="AP249" s="50"/>
      <c r="AQ249" s="50"/>
      <c r="AR249" s="50"/>
      <c r="AS249" s="50" t="s">
        <v>1913</v>
      </c>
      <c r="AT249" s="50"/>
      <c r="AU249" s="50"/>
      <c r="AV249" s="50"/>
      <c r="AW249" s="50" t="s">
        <v>70</v>
      </c>
      <c r="AX249" s="50"/>
      <c r="AY249" s="50"/>
      <c r="AZ249" s="50"/>
      <c r="BA249" s="50" t="s">
        <v>1914</v>
      </c>
      <c r="BB249" s="50"/>
      <c r="BC249" s="50"/>
      <c r="BD249" s="50"/>
    </row>
    <row r="250" spans="1:56" s="52" customFormat="1" ht="75" customHeight="1" x14ac:dyDescent="0.25">
      <c r="A250" s="20">
        <v>21</v>
      </c>
      <c r="B250" s="50" t="s">
        <v>1818</v>
      </c>
      <c r="C250" s="50" t="s">
        <v>89</v>
      </c>
      <c r="D250" s="50" t="s">
        <v>58</v>
      </c>
      <c r="E250" s="50" t="s">
        <v>59</v>
      </c>
      <c r="F250" s="50" t="s">
        <v>60</v>
      </c>
      <c r="G250" s="50" t="s">
        <v>91</v>
      </c>
      <c r="H250" s="50" t="s">
        <v>92</v>
      </c>
      <c r="I250" s="50" t="s">
        <v>1265</v>
      </c>
      <c r="J250" s="22">
        <v>44378</v>
      </c>
      <c r="K250" s="22">
        <v>44408</v>
      </c>
      <c r="L250" s="50" t="s">
        <v>641</v>
      </c>
      <c r="M250" s="50" t="s">
        <v>1824</v>
      </c>
      <c r="N250" s="50" t="s">
        <v>65</v>
      </c>
      <c r="O250" s="50" t="s">
        <v>1258</v>
      </c>
      <c r="P250" s="50" t="s">
        <v>2</v>
      </c>
      <c r="Q250" s="50" t="s">
        <v>68</v>
      </c>
      <c r="R250" s="18">
        <v>1</v>
      </c>
      <c r="S250" s="18">
        <v>0</v>
      </c>
      <c r="T250" s="18">
        <v>0</v>
      </c>
      <c r="U250" s="18">
        <v>1</v>
      </c>
      <c r="V250" s="18">
        <v>0</v>
      </c>
      <c r="W250" s="18">
        <v>0</v>
      </c>
      <c r="X250" s="18" t="s">
        <v>1915</v>
      </c>
      <c r="Y250" s="18"/>
      <c r="Z250" s="18"/>
      <c r="AA250" s="18"/>
      <c r="AB250" s="18"/>
      <c r="AC250" s="18"/>
      <c r="AD250" s="18"/>
      <c r="AE250" s="18">
        <f t="shared" si="25"/>
        <v>0</v>
      </c>
      <c r="AF250" s="22">
        <v>44296</v>
      </c>
      <c r="AG250" s="25"/>
      <c r="AH250" s="51"/>
      <c r="AI250" s="51"/>
      <c r="AJ250" s="18">
        <f t="shared" si="26"/>
        <v>0</v>
      </c>
      <c r="AK250" s="18" t="str">
        <f t="shared" si="27"/>
        <v/>
      </c>
      <c r="AL250" s="18" t="str">
        <f t="shared" si="28"/>
        <v/>
      </c>
      <c r="AM250" s="18">
        <f t="shared" si="29"/>
        <v>0</v>
      </c>
      <c r="AN250" s="18" t="str">
        <f t="shared" si="30"/>
        <v/>
      </c>
      <c r="AO250" s="50" t="s">
        <v>97</v>
      </c>
      <c r="AP250" s="50"/>
      <c r="AQ250" s="50"/>
      <c r="AR250" s="50"/>
      <c r="AS250" s="50" t="s">
        <v>1916</v>
      </c>
      <c r="AT250" s="50"/>
      <c r="AU250" s="50"/>
      <c r="AV250" s="50"/>
      <c r="AW250" s="50" t="s">
        <v>97</v>
      </c>
      <c r="AX250" s="50"/>
      <c r="AY250" s="50"/>
      <c r="AZ250" s="50"/>
      <c r="BA250" s="50" t="s">
        <v>1911</v>
      </c>
      <c r="BB250" s="50"/>
      <c r="BC250" s="50"/>
      <c r="BD250" s="50"/>
    </row>
    <row r="251" spans="1:56" s="52" customFormat="1" ht="75" customHeight="1" x14ac:dyDescent="0.25">
      <c r="A251" s="20">
        <v>22</v>
      </c>
      <c r="B251" s="50" t="s">
        <v>1818</v>
      </c>
      <c r="C251" s="50" t="s">
        <v>89</v>
      </c>
      <c r="D251" s="50" t="s">
        <v>58</v>
      </c>
      <c r="E251" s="50" t="s">
        <v>59</v>
      </c>
      <c r="F251" s="50" t="s">
        <v>60</v>
      </c>
      <c r="G251" s="50" t="s">
        <v>91</v>
      </c>
      <c r="H251" s="50" t="s">
        <v>92</v>
      </c>
      <c r="I251" s="50" t="s">
        <v>111</v>
      </c>
      <c r="J251" s="22">
        <v>44409</v>
      </c>
      <c r="K251" s="22">
        <v>44561</v>
      </c>
      <c r="L251" s="50" t="s">
        <v>641</v>
      </c>
      <c r="M251" s="50" t="s">
        <v>1824</v>
      </c>
      <c r="N251" s="50" t="s">
        <v>65</v>
      </c>
      <c r="O251" s="50" t="s">
        <v>1258</v>
      </c>
      <c r="P251" s="50" t="s">
        <v>2</v>
      </c>
      <c r="Q251" s="50" t="s">
        <v>68</v>
      </c>
      <c r="R251" s="18">
        <v>1</v>
      </c>
      <c r="S251" s="18">
        <v>0</v>
      </c>
      <c r="T251" s="18">
        <v>0</v>
      </c>
      <c r="U251" s="18">
        <v>0.4</v>
      </c>
      <c r="V251" s="18">
        <v>0.6</v>
      </c>
      <c r="W251" s="18">
        <v>0</v>
      </c>
      <c r="X251" s="18" t="s">
        <v>1917</v>
      </c>
      <c r="Y251" s="18"/>
      <c r="Z251" s="18"/>
      <c r="AA251" s="18"/>
      <c r="AB251" s="18"/>
      <c r="AC251" s="18"/>
      <c r="AD251" s="18"/>
      <c r="AE251" s="18">
        <f t="shared" si="25"/>
        <v>0</v>
      </c>
      <c r="AF251" s="22">
        <v>44296</v>
      </c>
      <c r="AG251" s="25"/>
      <c r="AH251" s="51"/>
      <c r="AI251" s="51"/>
      <c r="AJ251" s="18">
        <f t="shared" si="26"/>
        <v>0</v>
      </c>
      <c r="AK251" s="18" t="str">
        <f t="shared" si="27"/>
        <v/>
      </c>
      <c r="AL251" s="18" t="str">
        <f t="shared" si="28"/>
        <v/>
      </c>
      <c r="AM251" s="18">
        <f t="shared" si="29"/>
        <v>0</v>
      </c>
      <c r="AN251" s="18">
        <f t="shared" si="30"/>
        <v>0</v>
      </c>
      <c r="AO251" s="50" t="s">
        <v>97</v>
      </c>
      <c r="AP251" s="50"/>
      <c r="AQ251" s="50"/>
      <c r="AR251" s="50"/>
      <c r="AS251" s="50" t="s">
        <v>1916</v>
      </c>
      <c r="AT251" s="50"/>
      <c r="AU251" s="50"/>
      <c r="AV251" s="50"/>
      <c r="AW251" s="50" t="s">
        <v>97</v>
      </c>
      <c r="AX251" s="50"/>
      <c r="AY251" s="50"/>
      <c r="AZ251" s="50"/>
      <c r="BA251" s="50" t="s">
        <v>1911</v>
      </c>
      <c r="BB251" s="50"/>
      <c r="BC251" s="50"/>
      <c r="BD251" s="50"/>
    </row>
    <row r="252" spans="1:56" s="52" customFormat="1" ht="75" customHeight="1" x14ac:dyDescent="0.25">
      <c r="A252" s="20">
        <v>23</v>
      </c>
      <c r="B252" s="50" t="s">
        <v>1818</v>
      </c>
      <c r="C252" s="50" t="s">
        <v>89</v>
      </c>
      <c r="D252" s="50" t="s">
        <v>58</v>
      </c>
      <c r="E252" s="50" t="s">
        <v>59</v>
      </c>
      <c r="F252" s="50" t="s">
        <v>60</v>
      </c>
      <c r="G252" s="50" t="s">
        <v>91</v>
      </c>
      <c r="H252" s="50" t="s">
        <v>92</v>
      </c>
      <c r="I252" s="50" t="s">
        <v>1268</v>
      </c>
      <c r="J252" s="22">
        <v>44378</v>
      </c>
      <c r="K252" s="22">
        <v>44408</v>
      </c>
      <c r="L252" s="50" t="s">
        <v>641</v>
      </c>
      <c r="M252" s="50" t="s">
        <v>1824</v>
      </c>
      <c r="N252" s="50" t="s">
        <v>65</v>
      </c>
      <c r="O252" s="50" t="s">
        <v>1258</v>
      </c>
      <c r="P252" s="50" t="s">
        <v>2</v>
      </c>
      <c r="Q252" s="50" t="s">
        <v>68</v>
      </c>
      <c r="R252" s="18">
        <v>1</v>
      </c>
      <c r="S252" s="18">
        <v>0</v>
      </c>
      <c r="T252" s="18">
        <v>0</v>
      </c>
      <c r="U252" s="18">
        <v>1</v>
      </c>
      <c r="V252" s="18">
        <v>0</v>
      </c>
      <c r="W252" s="18">
        <v>0</v>
      </c>
      <c r="X252" s="18" t="s">
        <v>1917</v>
      </c>
      <c r="Y252" s="18"/>
      <c r="Z252" s="18"/>
      <c r="AA252" s="18"/>
      <c r="AB252" s="18"/>
      <c r="AC252" s="18"/>
      <c r="AD252" s="18"/>
      <c r="AE252" s="18">
        <f t="shared" si="25"/>
        <v>0</v>
      </c>
      <c r="AF252" s="22">
        <v>44296</v>
      </c>
      <c r="AG252" s="25"/>
      <c r="AH252" s="51"/>
      <c r="AI252" s="51"/>
      <c r="AJ252" s="18">
        <f t="shared" si="26"/>
        <v>0</v>
      </c>
      <c r="AK252" s="18" t="str">
        <f t="shared" si="27"/>
        <v/>
      </c>
      <c r="AL252" s="18" t="str">
        <f t="shared" si="28"/>
        <v/>
      </c>
      <c r="AM252" s="18">
        <f t="shared" si="29"/>
        <v>0</v>
      </c>
      <c r="AN252" s="18" t="str">
        <f t="shared" si="30"/>
        <v/>
      </c>
      <c r="AO252" s="50" t="s">
        <v>97</v>
      </c>
      <c r="AP252" s="50"/>
      <c r="AQ252" s="50"/>
      <c r="AR252" s="50"/>
      <c r="AS252" s="50" t="s">
        <v>1916</v>
      </c>
      <c r="AT252" s="50"/>
      <c r="AU252" s="50"/>
      <c r="AV252" s="50"/>
      <c r="AW252" s="50" t="s">
        <v>97</v>
      </c>
      <c r="AX252" s="50"/>
      <c r="AY252" s="50"/>
      <c r="AZ252" s="50"/>
      <c r="BA252" s="50" t="s">
        <v>1911</v>
      </c>
      <c r="BB252" s="50"/>
      <c r="BC252" s="50"/>
      <c r="BD252" s="50"/>
    </row>
    <row r="253" spans="1:56" s="52" customFormat="1" ht="75" customHeight="1" x14ac:dyDescent="0.25">
      <c r="A253" s="20">
        <v>1</v>
      </c>
      <c r="B253" s="50" t="s">
        <v>1961</v>
      </c>
      <c r="C253" s="50" t="s">
        <v>1962</v>
      </c>
      <c r="D253" s="50" t="s">
        <v>1963</v>
      </c>
      <c r="E253" s="50" t="s">
        <v>59</v>
      </c>
      <c r="F253" s="50" t="s">
        <v>60</v>
      </c>
      <c r="G253" s="50" t="s">
        <v>1316</v>
      </c>
      <c r="H253" s="50" t="s">
        <v>1964</v>
      </c>
      <c r="I253" s="50" t="s">
        <v>1965</v>
      </c>
      <c r="J253" s="22">
        <v>44256</v>
      </c>
      <c r="K253" s="22">
        <v>44561</v>
      </c>
      <c r="L253" s="50" t="s">
        <v>1966</v>
      </c>
      <c r="M253" s="50" t="s">
        <v>1967</v>
      </c>
      <c r="N253" s="50" t="s">
        <v>79</v>
      </c>
      <c r="O253" s="50" t="s">
        <v>1968</v>
      </c>
      <c r="P253" s="50" t="s">
        <v>67</v>
      </c>
      <c r="Q253" s="50" t="s">
        <v>68</v>
      </c>
      <c r="R253" s="19">
        <v>4</v>
      </c>
      <c r="S253" s="19">
        <v>1</v>
      </c>
      <c r="T253" s="19">
        <v>1</v>
      </c>
      <c r="U253" s="19">
        <v>1</v>
      </c>
      <c r="V253" s="19">
        <v>1</v>
      </c>
      <c r="W253" s="19">
        <v>1</v>
      </c>
      <c r="X253" s="19" t="s">
        <v>1969</v>
      </c>
      <c r="Y253" s="19"/>
      <c r="Z253" s="19"/>
      <c r="AA253" s="19"/>
      <c r="AB253" s="19"/>
      <c r="AC253" s="19"/>
      <c r="AD253" s="19"/>
      <c r="AE253" s="19">
        <f t="shared" si="25"/>
        <v>1</v>
      </c>
      <c r="AF253" s="22">
        <v>44296</v>
      </c>
      <c r="AG253" s="51"/>
      <c r="AH253" s="51"/>
      <c r="AI253" s="51"/>
      <c r="AJ253" s="18">
        <f t="shared" si="26"/>
        <v>0.25</v>
      </c>
      <c r="AK253" s="18">
        <f t="shared" si="27"/>
        <v>1</v>
      </c>
      <c r="AL253" s="18">
        <f t="shared" si="28"/>
        <v>0</v>
      </c>
      <c r="AM253" s="18">
        <f t="shared" si="29"/>
        <v>0</v>
      </c>
      <c r="AN253" s="18">
        <f t="shared" si="30"/>
        <v>0</v>
      </c>
      <c r="AO253" s="50" t="s">
        <v>70</v>
      </c>
      <c r="AP253" s="50"/>
      <c r="AQ253" s="50"/>
      <c r="AR253" s="50"/>
      <c r="AS253" s="50" t="s">
        <v>1202</v>
      </c>
      <c r="AT253" s="50"/>
      <c r="AU253" s="50"/>
      <c r="AV253" s="50"/>
      <c r="AW253" s="50" t="s">
        <v>70</v>
      </c>
      <c r="AX253" s="50"/>
      <c r="AY253" s="50"/>
      <c r="AZ253" s="50"/>
      <c r="BA253" s="50" t="s">
        <v>1970</v>
      </c>
      <c r="BB253" s="50"/>
      <c r="BC253" s="50"/>
      <c r="BD253" s="50"/>
    </row>
    <row r="254" spans="1:56" s="52" customFormat="1" ht="75" customHeight="1" x14ac:dyDescent="0.25">
      <c r="A254" s="20">
        <v>2</v>
      </c>
      <c r="B254" s="50" t="s">
        <v>1961</v>
      </c>
      <c r="C254" s="50" t="s">
        <v>1962</v>
      </c>
      <c r="D254" s="50" t="s">
        <v>1963</v>
      </c>
      <c r="E254" s="50" t="s">
        <v>59</v>
      </c>
      <c r="F254" s="50" t="s">
        <v>60</v>
      </c>
      <c r="G254" s="50" t="s">
        <v>1316</v>
      </c>
      <c r="H254" s="50" t="s">
        <v>1964</v>
      </c>
      <c r="I254" s="50" t="s">
        <v>1971</v>
      </c>
      <c r="J254" s="22">
        <v>44256</v>
      </c>
      <c r="K254" s="22">
        <v>44408</v>
      </c>
      <c r="L254" s="50" t="s">
        <v>1972</v>
      </c>
      <c r="M254" s="50" t="s">
        <v>1967</v>
      </c>
      <c r="N254" s="50" t="s">
        <v>79</v>
      </c>
      <c r="O254" s="50" t="s">
        <v>1968</v>
      </c>
      <c r="P254" s="50" t="s">
        <v>67</v>
      </c>
      <c r="Q254" s="50" t="s">
        <v>68</v>
      </c>
      <c r="R254" s="19">
        <v>1</v>
      </c>
      <c r="S254" s="19">
        <v>0</v>
      </c>
      <c r="T254" s="19">
        <v>1</v>
      </c>
      <c r="U254" s="19">
        <v>0</v>
      </c>
      <c r="V254" s="19">
        <v>0</v>
      </c>
      <c r="W254" s="19">
        <v>0</v>
      </c>
      <c r="X254" s="19" t="s">
        <v>1973</v>
      </c>
      <c r="Y254" s="19"/>
      <c r="Z254" s="19"/>
      <c r="AA254" s="19"/>
      <c r="AB254" s="19"/>
      <c r="AC254" s="19"/>
      <c r="AD254" s="19"/>
      <c r="AE254" s="19">
        <f t="shared" si="25"/>
        <v>0</v>
      </c>
      <c r="AF254" s="22">
        <v>44296</v>
      </c>
      <c r="AG254" s="51"/>
      <c r="AH254" s="51"/>
      <c r="AI254" s="51"/>
      <c r="AJ254" s="18">
        <f t="shared" si="26"/>
        <v>0</v>
      </c>
      <c r="AK254" s="18" t="str">
        <f t="shared" si="27"/>
        <v/>
      </c>
      <c r="AL254" s="18">
        <f t="shared" si="28"/>
        <v>0</v>
      </c>
      <c r="AM254" s="18" t="str">
        <f t="shared" si="29"/>
        <v/>
      </c>
      <c r="AN254" s="18" t="str">
        <f t="shared" si="30"/>
        <v/>
      </c>
      <c r="AO254" s="50" t="s">
        <v>97</v>
      </c>
      <c r="AP254" s="50"/>
      <c r="AQ254" s="50"/>
      <c r="AR254" s="50"/>
      <c r="AS254" s="50" t="s">
        <v>1974</v>
      </c>
      <c r="AT254" s="50"/>
      <c r="AU254" s="50"/>
      <c r="AV254" s="50"/>
      <c r="AW254" s="50" t="s">
        <v>97</v>
      </c>
      <c r="AX254" s="50"/>
      <c r="AY254" s="50"/>
      <c r="AZ254" s="50"/>
      <c r="BA254" s="50" t="s">
        <v>1974</v>
      </c>
      <c r="BB254" s="50"/>
      <c r="BC254" s="50"/>
      <c r="BD254" s="50"/>
    </row>
    <row r="255" spans="1:56" s="52" customFormat="1" ht="75" customHeight="1" x14ac:dyDescent="0.25">
      <c r="A255" s="20">
        <v>3</v>
      </c>
      <c r="B255" s="50" t="s">
        <v>1961</v>
      </c>
      <c r="C255" s="50" t="s">
        <v>1962</v>
      </c>
      <c r="D255" s="50" t="s">
        <v>1963</v>
      </c>
      <c r="E255" s="50" t="s">
        <v>59</v>
      </c>
      <c r="F255" s="50" t="s">
        <v>60</v>
      </c>
      <c r="G255" s="50" t="s">
        <v>1316</v>
      </c>
      <c r="H255" s="50" t="s">
        <v>1964</v>
      </c>
      <c r="I255" s="50" t="s">
        <v>1975</v>
      </c>
      <c r="J255" s="22">
        <v>44501</v>
      </c>
      <c r="K255" s="22">
        <v>44530</v>
      </c>
      <c r="L255" s="50" t="s">
        <v>1976</v>
      </c>
      <c r="M255" s="50" t="s">
        <v>1967</v>
      </c>
      <c r="N255" s="50" t="s">
        <v>79</v>
      </c>
      <c r="O255" s="50" t="s">
        <v>1968</v>
      </c>
      <c r="P255" s="50" t="s">
        <v>67</v>
      </c>
      <c r="Q255" s="50" t="s">
        <v>68</v>
      </c>
      <c r="R255" s="19">
        <v>1</v>
      </c>
      <c r="S255" s="19">
        <v>0</v>
      </c>
      <c r="T255" s="19">
        <v>0</v>
      </c>
      <c r="U255" s="19">
        <v>0</v>
      </c>
      <c r="V255" s="19">
        <v>1</v>
      </c>
      <c r="W255" s="19">
        <v>0</v>
      </c>
      <c r="X255" s="19" t="s">
        <v>1977</v>
      </c>
      <c r="Y255" s="19"/>
      <c r="Z255" s="19"/>
      <c r="AA255" s="19"/>
      <c r="AB255" s="19"/>
      <c r="AC255" s="19"/>
      <c r="AD255" s="19"/>
      <c r="AE255" s="19">
        <f t="shared" si="25"/>
        <v>0</v>
      </c>
      <c r="AF255" s="22">
        <v>44296</v>
      </c>
      <c r="AG255" s="25"/>
      <c r="AH255" s="51"/>
      <c r="AI255" s="51"/>
      <c r="AJ255" s="18">
        <f t="shared" si="26"/>
        <v>0</v>
      </c>
      <c r="AK255" s="18" t="str">
        <f t="shared" si="27"/>
        <v/>
      </c>
      <c r="AL255" s="18" t="str">
        <f t="shared" si="28"/>
        <v/>
      </c>
      <c r="AM255" s="18" t="str">
        <f t="shared" si="29"/>
        <v/>
      </c>
      <c r="AN255" s="18">
        <f t="shared" si="30"/>
        <v>0</v>
      </c>
      <c r="AO255" s="50" t="s">
        <v>97</v>
      </c>
      <c r="AP255" s="50"/>
      <c r="AQ255" s="50"/>
      <c r="AR255" s="50"/>
      <c r="AS255" s="50" t="s">
        <v>1978</v>
      </c>
      <c r="AT255" s="50"/>
      <c r="AU255" s="50"/>
      <c r="AV255" s="50"/>
      <c r="AW255" s="50" t="s">
        <v>70</v>
      </c>
      <c r="AX255" s="50"/>
      <c r="AY255" s="50"/>
      <c r="AZ255" s="50"/>
      <c r="BA255" s="50" t="s">
        <v>1978</v>
      </c>
      <c r="BB255" s="50"/>
      <c r="BC255" s="50"/>
      <c r="BD255" s="50"/>
    </row>
    <row r="256" spans="1:56" s="52" customFormat="1" ht="75" customHeight="1" x14ac:dyDescent="0.25">
      <c r="A256" s="20">
        <v>4</v>
      </c>
      <c r="B256" s="50" t="s">
        <v>1961</v>
      </c>
      <c r="C256" s="50" t="s">
        <v>1979</v>
      </c>
      <c r="D256" s="50" t="s">
        <v>1963</v>
      </c>
      <c r="E256" s="50" t="s">
        <v>59</v>
      </c>
      <c r="F256" s="50" t="s">
        <v>60</v>
      </c>
      <c r="G256" s="50" t="s">
        <v>1316</v>
      </c>
      <c r="H256" s="50" t="s">
        <v>1964</v>
      </c>
      <c r="I256" s="50" t="s">
        <v>1980</v>
      </c>
      <c r="J256" s="22">
        <v>44287</v>
      </c>
      <c r="K256" s="22">
        <v>44530</v>
      </c>
      <c r="L256" s="50" t="s">
        <v>641</v>
      </c>
      <c r="M256" s="50" t="s">
        <v>1967</v>
      </c>
      <c r="N256" s="50" t="s">
        <v>79</v>
      </c>
      <c r="O256" s="50" t="s">
        <v>1981</v>
      </c>
      <c r="P256" s="50" t="s">
        <v>67</v>
      </c>
      <c r="Q256" s="50" t="s">
        <v>68</v>
      </c>
      <c r="R256" s="19">
        <v>30</v>
      </c>
      <c r="S256" s="19">
        <v>0</v>
      </c>
      <c r="T256" s="19">
        <v>5</v>
      </c>
      <c r="U256" s="19">
        <v>10</v>
      </c>
      <c r="V256" s="19">
        <v>15</v>
      </c>
      <c r="W256" s="19">
        <v>7</v>
      </c>
      <c r="X256" s="19" t="s">
        <v>1982</v>
      </c>
      <c r="Y256" s="19"/>
      <c r="Z256" s="19"/>
      <c r="AA256" s="19"/>
      <c r="AB256" s="19"/>
      <c r="AC256" s="19"/>
      <c r="AD256" s="19"/>
      <c r="AE256" s="19">
        <f t="shared" si="25"/>
        <v>7</v>
      </c>
      <c r="AF256" s="22">
        <v>44299</v>
      </c>
      <c r="AG256" s="25"/>
      <c r="AH256" s="51"/>
      <c r="AI256" s="51"/>
      <c r="AJ256" s="18">
        <f t="shared" si="26"/>
        <v>0.23333333333333334</v>
      </c>
      <c r="AK256" s="18" t="str">
        <f t="shared" si="27"/>
        <v/>
      </c>
      <c r="AL256" s="18">
        <f t="shared" si="28"/>
        <v>0</v>
      </c>
      <c r="AM256" s="18">
        <f t="shared" si="29"/>
        <v>0</v>
      </c>
      <c r="AN256" s="18">
        <f t="shared" si="30"/>
        <v>0</v>
      </c>
      <c r="AO256" s="50" t="s">
        <v>70</v>
      </c>
      <c r="AP256" s="50"/>
      <c r="AQ256" s="50"/>
      <c r="AR256" s="50"/>
      <c r="AS256" s="50" t="s">
        <v>1983</v>
      </c>
      <c r="AT256" s="50"/>
      <c r="AU256" s="50"/>
      <c r="AV256" s="50"/>
      <c r="AW256" s="50" t="s">
        <v>70</v>
      </c>
      <c r="AX256" s="50"/>
      <c r="AY256" s="50"/>
      <c r="AZ256" s="50"/>
      <c r="BA256" s="50" t="s">
        <v>1984</v>
      </c>
      <c r="BB256" s="50"/>
      <c r="BC256" s="50"/>
      <c r="BD256" s="50"/>
    </row>
    <row r="257" spans="1:56" s="52" customFormat="1" ht="75" customHeight="1" x14ac:dyDescent="0.25">
      <c r="A257" s="20">
        <v>5</v>
      </c>
      <c r="B257" s="50" t="s">
        <v>1961</v>
      </c>
      <c r="C257" s="50" t="s">
        <v>1979</v>
      </c>
      <c r="D257" s="50" t="s">
        <v>1963</v>
      </c>
      <c r="E257" s="50" t="s">
        <v>59</v>
      </c>
      <c r="F257" s="50" t="s">
        <v>60</v>
      </c>
      <c r="G257" s="50" t="s">
        <v>1316</v>
      </c>
      <c r="H257" s="50" t="s">
        <v>1964</v>
      </c>
      <c r="I257" s="50" t="s">
        <v>1985</v>
      </c>
      <c r="J257" s="22">
        <v>44287</v>
      </c>
      <c r="K257" s="22">
        <v>44530</v>
      </c>
      <c r="L257" s="50" t="s">
        <v>1986</v>
      </c>
      <c r="M257" s="50" t="s">
        <v>1967</v>
      </c>
      <c r="N257" s="50" t="s">
        <v>79</v>
      </c>
      <c r="O257" s="50" t="s">
        <v>1981</v>
      </c>
      <c r="P257" s="50" t="s">
        <v>67</v>
      </c>
      <c r="Q257" s="50" t="s">
        <v>68</v>
      </c>
      <c r="R257" s="19">
        <v>30</v>
      </c>
      <c r="S257" s="19">
        <v>0</v>
      </c>
      <c r="T257" s="19">
        <v>5</v>
      </c>
      <c r="U257" s="19">
        <v>10</v>
      </c>
      <c r="V257" s="19">
        <v>15</v>
      </c>
      <c r="W257" s="19">
        <v>7</v>
      </c>
      <c r="X257" s="19" t="s">
        <v>1987</v>
      </c>
      <c r="Y257" s="19"/>
      <c r="Z257" s="19"/>
      <c r="AA257" s="19"/>
      <c r="AB257" s="19"/>
      <c r="AC257" s="19"/>
      <c r="AD257" s="19"/>
      <c r="AE257" s="19">
        <f t="shared" si="25"/>
        <v>7</v>
      </c>
      <c r="AF257" s="22">
        <v>44299</v>
      </c>
      <c r="AG257" s="25"/>
      <c r="AH257" s="51"/>
      <c r="AI257" s="51"/>
      <c r="AJ257" s="18">
        <f t="shared" si="26"/>
        <v>0.23333333333333334</v>
      </c>
      <c r="AK257" s="18" t="str">
        <f t="shared" si="27"/>
        <v/>
      </c>
      <c r="AL257" s="18">
        <f t="shared" si="28"/>
        <v>0</v>
      </c>
      <c r="AM257" s="18">
        <f t="shared" si="29"/>
        <v>0</v>
      </c>
      <c r="AN257" s="18">
        <f t="shared" si="30"/>
        <v>0</v>
      </c>
      <c r="AO257" s="50" t="s">
        <v>70</v>
      </c>
      <c r="AP257" s="50"/>
      <c r="AQ257" s="50"/>
      <c r="AR257" s="50"/>
      <c r="AS257" s="50" t="s">
        <v>1285</v>
      </c>
      <c r="AT257" s="50"/>
      <c r="AU257" s="50"/>
      <c r="AV257" s="50"/>
      <c r="AW257" s="50" t="s">
        <v>70</v>
      </c>
      <c r="AX257" s="50"/>
      <c r="AY257" s="50"/>
      <c r="AZ257" s="50"/>
      <c r="BA257" s="50" t="s">
        <v>1285</v>
      </c>
      <c r="BB257" s="50"/>
      <c r="BC257" s="50"/>
      <c r="BD257" s="50"/>
    </row>
    <row r="258" spans="1:56" s="52" customFormat="1" ht="75" customHeight="1" x14ac:dyDescent="0.25">
      <c r="A258" s="20">
        <v>6</v>
      </c>
      <c r="B258" s="50" t="s">
        <v>1961</v>
      </c>
      <c r="C258" s="50" t="s">
        <v>1979</v>
      </c>
      <c r="D258" s="50" t="s">
        <v>1963</v>
      </c>
      <c r="E258" s="50" t="s">
        <v>59</v>
      </c>
      <c r="F258" s="50" t="s">
        <v>60</v>
      </c>
      <c r="G258" s="50" t="s">
        <v>1316</v>
      </c>
      <c r="H258" s="50" t="s">
        <v>1964</v>
      </c>
      <c r="I258" s="50" t="s">
        <v>1988</v>
      </c>
      <c r="J258" s="22">
        <v>44256</v>
      </c>
      <c r="K258" s="22">
        <v>44530</v>
      </c>
      <c r="L258" s="50" t="s">
        <v>1989</v>
      </c>
      <c r="M258" s="50" t="s">
        <v>1967</v>
      </c>
      <c r="N258" s="50" t="s">
        <v>79</v>
      </c>
      <c r="O258" s="50" t="s">
        <v>1981</v>
      </c>
      <c r="P258" s="50" t="s">
        <v>67</v>
      </c>
      <c r="Q258" s="50" t="s">
        <v>68</v>
      </c>
      <c r="R258" s="19">
        <v>8</v>
      </c>
      <c r="S258" s="19">
        <v>1</v>
      </c>
      <c r="T258" s="19">
        <v>3</v>
      </c>
      <c r="U258" s="19">
        <v>3</v>
      </c>
      <c r="V258" s="19">
        <v>1</v>
      </c>
      <c r="W258" s="19">
        <v>1</v>
      </c>
      <c r="X258" s="19" t="s">
        <v>1990</v>
      </c>
      <c r="Y258" s="19"/>
      <c r="Z258" s="19"/>
      <c r="AA258" s="19"/>
      <c r="AB258" s="19"/>
      <c r="AC258" s="19"/>
      <c r="AD258" s="19"/>
      <c r="AE258" s="19">
        <f t="shared" si="25"/>
        <v>1</v>
      </c>
      <c r="AF258" s="22">
        <v>44299</v>
      </c>
      <c r="AG258" s="25"/>
      <c r="AH258" s="51"/>
      <c r="AI258" s="51"/>
      <c r="AJ258" s="18">
        <f t="shared" si="26"/>
        <v>0.125</v>
      </c>
      <c r="AK258" s="18">
        <f t="shared" si="27"/>
        <v>1</v>
      </c>
      <c r="AL258" s="18">
        <f t="shared" si="28"/>
        <v>0</v>
      </c>
      <c r="AM258" s="18">
        <f t="shared" si="29"/>
        <v>0</v>
      </c>
      <c r="AN258" s="18">
        <f t="shared" si="30"/>
        <v>0</v>
      </c>
      <c r="AO258" s="50" t="s">
        <v>70</v>
      </c>
      <c r="AP258" s="50"/>
      <c r="AQ258" s="50"/>
      <c r="AR258" s="50"/>
      <c r="AS258" s="50" t="s">
        <v>1285</v>
      </c>
      <c r="AT258" s="50"/>
      <c r="AU258" s="50"/>
      <c r="AV258" s="50"/>
      <c r="AW258" s="50" t="s">
        <v>70</v>
      </c>
      <c r="AX258" s="50"/>
      <c r="AY258" s="50"/>
      <c r="AZ258" s="50"/>
      <c r="BA258" s="50" t="s">
        <v>1991</v>
      </c>
      <c r="BB258" s="50"/>
      <c r="BC258" s="50"/>
      <c r="BD258" s="50"/>
    </row>
    <row r="259" spans="1:56" s="52" customFormat="1" ht="75" customHeight="1" x14ac:dyDescent="0.25">
      <c r="A259" s="20">
        <v>7</v>
      </c>
      <c r="B259" s="50" t="s">
        <v>1961</v>
      </c>
      <c r="C259" s="50" t="s">
        <v>89</v>
      </c>
      <c r="D259" s="50" t="s">
        <v>58</v>
      </c>
      <c r="E259" s="50" t="s">
        <v>90</v>
      </c>
      <c r="F259" s="50" t="s">
        <v>60</v>
      </c>
      <c r="G259" s="50" t="s">
        <v>91</v>
      </c>
      <c r="H259" s="50" t="s">
        <v>92</v>
      </c>
      <c r="I259" s="50" t="s">
        <v>1992</v>
      </c>
      <c r="J259" s="22">
        <v>44197</v>
      </c>
      <c r="K259" s="22">
        <v>44561</v>
      </c>
      <c r="L259" s="50" t="s">
        <v>94</v>
      </c>
      <c r="M259" s="50" t="s">
        <v>1967</v>
      </c>
      <c r="N259" s="50" t="s">
        <v>65</v>
      </c>
      <c r="O259" s="50" t="s">
        <v>95</v>
      </c>
      <c r="P259" s="50" t="s">
        <v>2</v>
      </c>
      <c r="Q259" s="50" t="s">
        <v>68</v>
      </c>
      <c r="R259" s="18">
        <v>1</v>
      </c>
      <c r="S259" s="18">
        <v>0</v>
      </c>
      <c r="T259" s="18">
        <v>0</v>
      </c>
      <c r="U259" s="18">
        <v>1</v>
      </c>
      <c r="V259" s="18">
        <v>0</v>
      </c>
      <c r="W259" s="18">
        <v>0</v>
      </c>
      <c r="X259" s="18" t="s">
        <v>1993</v>
      </c>
      <c r="Y259" s="18"/>
      <c r="Z259" s="18"/>
      <c r="AA259" s="18"/>
      <c r="AB259" s="18"/>
      <c r="AC259" s="18"/>
      <c r="AD259" s="18"/>
      <c r="AE259" s="18">
        <f t="shared" si="25"/>
        <v>0</v>
      </c>
      <c r="AF259" s="22">
        <v>44296</v>
      </c>
      <c r="AG259" s="25"/>
      <c r="AH259" s="51"/>
      <c r="AI259" s="51"/>
      <c r="AJ259" s="18">
        <f t="shared" si="26"/>
        <v>0</v>
      </c>
      <c r="AK259" s="18" t="str">
        <f t="shared" si="27"/>
        <v/>
      </c>
      <c r="AL259" s="18" t="str">
        <f t="shared" si="28"/>
        <v/>
      </c>
      <c r="AM259" s="18">
        <f t="shared" si="29"/>
        <v>0</v>
      </c>
      <c r="AN259" s="18" t="str">
        <f t="shared" si="30"/>
        <v/>
      </c>
      <c r="AO259" s="50" t="s">
        <v>97</v>
      </c>
      <c r="AP259" s="50"/>
      <c r="AQ259" s="50"/>
      <c r="AR259" s="50"/>
      <c r="AS259" s="50" t="s">
        <v>1994</v>
      </c>
      <c r="AT259" s="50"/>
      <c r="AU259" s="50"/>
      <c r="AV259" s="50"/>
      <c r="AW259" s="50" t="s">
        <v>97</v>
      </c>
      <c r="AX259" s="50"/>
      <c r="AY259" s="50"/>
      <c r="AZ259" s="50"/>
      <c r="BA259" s="50" t="s">
        <v>1995</v>
      </c>
      <c r="BB259" s="50"/>
      <c r="BC259" s="50"/>
      <c r="BD259" s="50"/>
    </row>
    <row r="260" spans="1:56" s="52" customFormat="1" ht="75" customHeight="1" x14ac:dyDescent="0.25">
      <c r="A260" s="20">
        <v>8</v>
      </c>
      <c r="B260" s="50" t="s">
        <v>1961</v>
      </c>
      <c r="C260" s="50" t="s">
        <v>89</v>
      </c>
      <c r="D260" s="50" t="s">
        <v>58</v>
      </c>
      <c r="E260" s="50" t="s">
        <v>90</v>
      </c>
      <c r="F260" s="50" t="s">
        <v>60</v>
      </c>
      <c r="G260" s="50" t="s">
        <v>91</v>
      </c>
      <c r="H260" s="50" t="s">
        <v>92</v>
      </c>
      <c r="I260" s="50" t="s">
        <v>1996</v>
      </c>
      <c r="J260" s="22">
        <v>44197</v>
      </c>
      <c r="K260" s="22">
        <v>44561</v>
      </c>
      <c r="L260" s="50" t="s">
        <v>101</v>
      </c>
      <c r="M260" s="50" t="s">
        <v>1967</v>
      </c>
      <c r="N260" s="50" t="s">
        <v>79</v>
      </c>
      <c r="O260" s="50" t="s">
        <v>95</v>
      </c>
      <c r="P260" s="50" t="s">
        <v>2</v>
      </c>
      <c r="Q260" s="50" t="s">
        <v>68</v>
      </c>
      <c r="R260" s="19">
        <v>4</v>
      </c>
      <c r="S260" s="19">
        <v>1</v>
      </c>
      <c r="T260" s="19">
        <v>1</v>
      </c>
      <c r="U260" s="19">
        <v>1</v>
      </c>
      <c r="V260" s="19">
        <v>1</v>
      </c>
      <c r="W260" s="19">
        <v>1</v>
      </c>
      <c r="X260" s="19" t="s">
        <v>1997</v>
      </c>
      <c r="Y260" s="19"/>
      <c r="Z260" s="19"/>
      <c r="AA260" s="19"/>
      <c r="AB260" s="19"/>
      <c r="AC260" s="19"/>
      <c r="AD260" s="19"/>
      <c r="AE260" s="19">
        <f t="shared" si="25"/>
        <v>1</v>
      </c>
      <c r="AF260" s="22">
        <v>44296</v>
      </c>
      <c r="AG260" s="25"/>
      <c r="AH260" s="51"/>
      <c r="AI260" s="51"/>
      <c r="AJ260" s="18">
        <f t="shared" si="26"/>
        <v>0.25</v>
      </c>
      <c r="AK260" s="18">
        <f t="shared" si="27"/>
        <v>1</v>
      </c>
      <c r="AL260" s="18">
        <f t="shared" si="28"/>
        <v>0</v>
      </c>
      <c r="AM260" s="18">
        <f t="shared" si="29"/>
        <v>0</v>
      </c>
      <c r="AN260" s="18">
        <f t="shared" si="30"/>
        <v>0</v>
      </c>
      <c r="AO260" s="50" t="s">
        <v>70</v>
      </c>
      <c r="AP260" s="50"/>
      <c r="AQ260" s="50"/>
      <c r="AR260" s="50"/>
      <c r="AS260" s="50" t="s">
        <v>1285</v>
      </c>
      <c r="AT260" s="50"/>
      <c r="AU260" s="50"/>
      <c r="AV260" s="50"/>
      <c r="AW260" s="50" t="s">
        <v>70</v>
      </c>
      <c r="AX260" s="50"/>
      <c r="AY260" s="50"/>
      <c r="AZ260" s="50"/>
      <c r="BA260" s="50" t="s">
        <v>1998</v>
      </c>
      <c r="BB260" s="50"/>
      <c r="BC260" s="50"/>
      <c r="BD260" s="50"/>
    </row>
    <row r="261" spans="1:56" s="52" customFormat="1" ht="75" customHeight="1" x14ac:dyDescent="0.25">
      <c r="A261" s="20">
        <v>9</v>
      </c>
      <c r="B261" s="50" t="s">
        <v>1961</v>
      </c>
      <c r="C261" s="50" t="s">
        <v>89</v>
      </c>
      <c r="D261" s="50" t="s">
        <v>58</v>
      </c>
      <c r="E261" s="50" t="s">
        <v>90</v>
      </c>
      <c r="F261" s="50" t="s">
        <v>60</v>
      </c>
      <c r="G261" s="50" t="s">
        <v>91</v>
      </c>
      <c r="H261" s="50" t="s">
        <v>92</v>
      </c>
      <c r="I261" s="50" t="s">
        <v>105</v>
      </c>
      <c r="J261" s="22">
        <v>44470</v>
      </c>
      <c r="K261" s="22">
        <v>44561</v>
      </c>
      <c r="L261" s="50" t="s">
        <v>101</v>
      </c>
      <c r="M261" s="50" t="s">
        <v>1967</v>
      </c>
      <c r="N261" s="50" t="s">
        <v>79</v>
      </c>
      <c r="O261" s="50" t="s">
        <v>95</v>
      </c>
      <c r="P261" s="50" t="s">
        <v>2</v>
      </c>
      <c r="Q261" s="50" t="s">
        <v>68</v>
      </c>
      <c r="R261" s="19">
        <v>1</v>
      </c>
      <c r="S261" s="19">
        <v>0</v>
      </c>
      <c r="T261" s="19">
        <v>0</v>
      </c>
      <c r="U261" s="19">
        <v>0</v>
      </c>
      <c r="V261" s="19">
        <v>1</v>
      </c>
      <c r="W261" s="19">
        <v>0</v>
      </c>
      <c r="X261" s="19" t="s">
        <v>1993</v>
      </c>
      <c r="Y261" s="19"/>
      <c r="Z261" s="19"/>
      <c r="AA261" s="19"/>
      <c r="AB261" s="19"/>
      <c r="AC261" s="19"/>
      <c r="AD261" s="19"/>
      <c r="AE261" s="19">
        <f t="shared" si="25"/>
        <v>0</v>
      </c>
      <c r="AF261" s="22">
        <v>44296</v>
      </c>
      <c r="AG261" s="25"/>
      <c r="AH261" s="51"/>
      <c r="AI261" s="51"/>
      <c r="AJ261" s="18">
        <f t="shared" si="26"/>
        <v>0</v>
      </c>
      <c r="AK261" s="18" t="str">
        <f t="shared" si="27"/>
        <v/>
      </c>
      <c r="AL261" s="18" t="str">
        <f t="shared" si="28"/>
        <v/>
      </c>
      <c r="AM261" s="18" t="str">
        <f t="shared" si="29"/>
        <v/>
      </c>
      <c r="AN261" s="18">
        <f t="shared" si="30"/>
        <v>0</v>
      </c>
      <c r="AO261" s="50" t="s">
        <v>97</v>
      </c>
      <c r="AP261" s="50"/>
      <c r="AQ261" s="50"/>
      <c r="AR261" s="50"/>
      <c r="AS261" s="50" t="s">
        <v>1999</v>
      </c>
      <c r="AT261" s="50"/>
      <c r="AU261" s="50"/>
      <c r="AV261" s="50"/>
      <c r="AW261" s="50" t="s">
        <v>97</v>
      </c>
      <c r="AX261" s="50"/>
      <c r="AY261" s="50"/>
      <c r="AZ261" s="50"/>
      <c r="BA261" s="50" t="s">
        <v>97</v>
      </c>
      <c r="BB261" s="50"/>
      <c r="BC261" s="50"/>
      <c r="BD261" s="50"/>
    </row>
    <row r="262" spans="1:56" s="52" customFormat="1" ht="75" customHeight="1" x14ac:dyDescent="0.25">
      <c r="A262" s="20">
        <v>10</v>
      </c>
      <c r="B262" s="50" t="s">
        <v>1961</v>
      </c>
      <c r="C262" s="50" t="s">
        <v>89</v>
      </c>
      <c r="D262" s="50" t="s">
        <v>58</v>
      </c>
      <c r="E262" s="50" t="s">
        <v>90</v>
      </c>
      <c r="F262" s="50" t="s">
        <v>60</v>
      </c>
      <c r="G262" s="50" t="s">
        <v>91</v>
      </c>
      <c r="H262" s="50" t="s">
        <v>92</v>
      </c>
      <c r="I262" s="50" t="s">
        <v>2000</v>
      </c>
      <c r="J262" s="22">
        <v>44197</v>
      </c>
      <c r="K262" s="22">
        <v>44561</v>
      </c>
      <c r="L262" s="50" t="s">
        <v>107</v>
      </c>
      <c r="M262" s="50" t="s">
        <v>1967</v>
      </c>
      <c r="N262" s="50" t="s">
        <v>79</v>
      </c>
      <c r="O262" s="50" t="s">
        <v>95</v>
      </c>
      <c r="P262" s="50" t="s">
        <v>2</v>
      </c>
      <c r="Q262" s="50" t="s">
        <v>68</v>
      </c>
      <c r="R262" s="19">
        <v>4</v>
      </c>
      <c r="S262" s="19">
        <v>1</v>
      </c>
      <c r="T262" s="19">
        <v>1</v>
      </c>
      <c r="U262" s="19">
        <v>1</v>
      </c>
      <c r="V262" s="19">
        <v>1</v>
      </c>
      <c r="W262" s="19">
        <v>1</v>
      </c>
      <c r="X262" s="19" t="s">
        <v>2001</v>
      </c>
      <c r="Y262" s="19"/>
      <c r="Z262" s="19"/>
      <c r="AA262" s="19"/>
      <c r="AB262" s="19"/>
      <c r="AC262" s="19"/>
      <c r="AD262" s="19"/>
      <c r="AE262" s="19">
        <f t="shared" si="25"/>
        <v>1</v>
      </c>
      <c r="AF262" s="22">
        <v>44296</v>
      </c>
      <c r="AG262" s="25"/>
      <c r="AH262" s="51"/>
      <c r="AI262" s="51"/>
      <c r="AJ262" s="18">
        <f t="shared" si="26"/>
        <v>0.25</v>
      </c>
      <c r="AK262" s="18">
        <f t="shared" si="27"/>
        <v>1</v>
      </c>
      <c r="AL262" s="18">
        <f t="shared" si="28"/>
        <v>0</v>
      </c>
      <c r="AM262" s="18">
        <f t="shared" si="29"/>
        <v>0</v>
      </c>
      <c r="AN262" s="18">
        <f t="shared" si="30"/>
        <v>0</v>
      </c>
      <c r="AO262" s="50" t="s">
        <v>70</v>
      </c>
      <c r="AP262" s="50"/>
      <c r="AQ262" s="50"/>
      <c r="AR262" s="50"/>
      <c r="AS262" s="50" t="s">
        <v>1285</v>
      </c>
      <c r="AT262" s="50"/>
      <c r="AU262" s="50"/>
      <c r="AV262" s="50"/>
      <c r="AW262" s="50" t="s">
        <v>70</v>
      </c>
      <c r="AX262" s="50"/>
      <c r="AY262" s="50"/>
      <c r="AZ262" s="50"/>
      <c r="BA262" s="50" t="s">
        <v>2002</v>
      </c>
      <c r="BB262" s="50"/>
      <c r="BC262" s="50"/>
      <c r="BD262" s="50"/>
    </row>
    <row r="263" spans="1:56" s="52" customFormat="1" ht="75" customHeight="1" x14ac:dyDescent="0.25">
      <c r="A263" s="20">
        <v>11</v>
      </c>
      <c r="B263" s="50" t="s">
        <v>1961</v>
      </c>
      <c r="C263" s="50" t="s">
        <v>89</v>
      </c>
      <c r="D263" s="50" t="s">
        <v>58</v>
      </c>
      <c r="E263" s="50" t="s">
        <v>90</v>
      </c>
      <c r="F263" s="50" t="s">
        <v>60</v>
      </c>
      <c r="G263" s="50" t="s">
        <v>91</v>
      </c>
      <c r="H263" s="50" t="s">
        <v>92</v>
      </c>
      <c r="I263" s="50" t="s">
        <v>110</v>
      </c>
      <c r="J263" s="22">
        <v>44470</v>
      </c>
      <c r="K263" s="22">
        <v>44561</v>
      </c>
      <c r="L263" s="50" t="s">
        <v>107</v>
      </c>
      <c r="M263" s="50" t="s">
        <v>1967</v>
      </c>
      <c r="N263" s="50" t="s">
        <v>79</v>
      </c>
      <c r="O263" s="50" t="s">
        <v>95</v>
      </c>
      <c r="P263" s="50" t="s">
        <v>2</v>
      </c>
      <c r="Q263" s="50" t="s">
        <v>68</v>
      </c>
      <c r="R263" s="19">
        <v>2</v>
      </c>
      <c r="S263" s="19">
        <v>0</v>
      </c>
      <c r="T263" s="19">
        <v>0</v>
      </c>
      <c r="U263" s="19">
        <v>0</v>
      </c>
      <c r="V263" s="19">
        <v>2</v>
      </c>
      <c r="W263" s="19">
        <v>0</v>
      </c>
      <c r="X263" s="19" t="s">
        <v>1993</v>
      </c>
      <c r="Y263" s="19"/>
      <c r="Z263" s="19"/>
      <c r="AA263" s="19"/>
      <c r="AB263" s="19"/>
      <c r="AC263" s="19"/>
      <c r="AD263" s="19"/>
      <c r="AE263" s="19">
        <f t="shared" si="25"/>
        <v>0</v>
      </c>
      <c r="AF263" s="22">
        <v>44296</v>
      </c>
      <c r="AG263" s="25"/>
      <c r="AH263" s="51"/>
      <c r="AI263" s="51"/>
      <c r="AJ263" s="18">
        <f t="shared" si="26"/>
        <v>0</v>
      </c>
      <c r="AK263" s="18" t="str">
        <f t="shared" si="27"/>
        <v/>
      </c>
      <c r="AL263" s="18" t="str">
        <f t="shared" si="28"/>
        <v/>
      </c>
      <c r="AM263" s="18" t="str">
        <f t="shared" si="29"/>
        <v/>
      </c>
      <c r="AN263" s="18">
        <f t="shared" si="30"/>
        <v>0</v>
      </c>
      <c r="AO263" s="50" t="s">
        <v>97</v>
      </c>
      <c r="AP263" s="50"/>
      <c r="AQ263" s="50"/>
      <c r="AR263" s="50"/>
      <c r="AS263" s="50" t="s">
        <v>1999</v>
      </c>
      <c r="AT263" s="50"/>
      <c r="AU263" s="50"/>
      <c r="AV263" s="50"/>
      <c r="AW263" s="50" t="s">
        <v>97</v>
      </c>
      <c r="AX263" s="50"/>
      <c r="AY263" s="50"/>
      <c r="AZ263" s="50"/>
      <c r="BA263" s="50" t="s">
        <v>97</v>
      </c>
      <c r="BB263" s="50"/>
      <c r="BC263" s="50"/>
      <c r="BD263" s="50"/>
    </row>
    <row r="264" spans="1:56" s="52" customFormat="1" ht="75" customHeight="1" x14ac:dyDescent="0.25">
      <c r="A264" s="20">
        <v>12</v>
      </c>
      <c r="B264" s="50" t="s">
        <v>1961</v>
      </c>
      <c r="C264" s="50" t="s">
        <v>89</v>
      </c>
      <c r="D264" s="50" t="s">
        <v>58</v>
      </c>
      <c r="E264" s="50" t="s">
        <v>90</v>
      </c>
      <c r="F264" s="50" t="s">
        <v>60</v>
      </c>
      <c r="G264" s="50" t="s">
        <v>91</v>
      </c>
      <c r="H264" s="50" t="s">
        <v>92</v>
      </c>
      <c r="I264" s="50" t="s">
        <v>111</v>
      </c>
      <c r="J264" s="22">
        <v>44317</v>
      </c>
      <c r="K264" s="22">
        <v>44561</v>
      </c>
      <c r="L264" s="50" t="s">
        <v>112</v>
      </c>
      <c r="M264" s="50" t="s">
        <v>1967</v>
      </c>
      <c r="N264" s="50" t="s">
        <v>79</v>
      </c>
      <c r="O264" s="50" t="s">
        <v>95</v>
      </c>
      <c r="P264" s="50" t="s">
        <v>2</v>
      </c>
      <c r="Q264" s="50" t="s">
        <v>68</v>
      </c>
      <c r="R264" s="19">
        <v>4</v>
      </c>
      <c r="S264" s="19">
        <v>0</v>
      </c>
      <c r="T264" s="19">
        <v>2</v>
      </c>
      <c r="U264" s="19">
        <v>1</v>
      </c>
      <c r="V264" s="19">
        <v>1</v>
      </c>
      <c r="W264" s="19">
        <v>0</v>
      </c>
      <c r="X264" s="19" t="s">
        <v>1993</v>
      </c>
      <c r="Y264" s="19"/>
      <c r="Z264" s="19"/>
      <c r="AA264" s="19"/>
      <c r="AB264" s="19"/>
      <c r="AC264" s="19"/>
      <c r="AD264" s="19"/>
      <c r="AE264" s="19">
        <f t="shared" si="25"/>
        <v>0</v>
      </c>
      <c r="AF264" s="22">
        <v>44296</v>
      </c>
      <c r="AG264" s="51"/>
      <c r="AH264" s="51"/>
      <c r="AI264" s="51"/>
      <c r="AJ264" s="18">
        <f t="shared" si="26"/>
        <v>0</v>
      </c>
      <c r="AK264" s="18" t="str">
        <f t="shared" si="27"/>
        <v/>
      </c>
      <c r="AL264" s="18">
        <f t="shared" si="28"/>
        <v>0</v>
      </c>
      <c r="AM264" s="18">
        <f t="shared" si="29"/>
        <v>0</v>
      </c>
      <c r="AN264" s="18">
        <f t="shared" si="30"/>
        <v>0</v>
      </c>
      <c r="AO264" s="50" t="s">
        <v>97</v>
      </c>
      <c r="AP264" s="50"/>
      <c r="AQ264" s="50"/>
      <c r="AR264" s="50"/>
      <c r="AS264" s="50" t="s">
        <v>1999</v>
      </c>
      <c r="AT264" s="50"/>
      <c r="AU264" s="50"/>
      <c r="AV264" s="50"/>
      <c r="AW264" s="50" t="s">
        <v>97</v>
      </c>
      <c r="AX264" s="50"/>
      <c r="AY264" s="50"/>
      <c r="AZ264" s="50"/>
      <c r="BA264" s="50" t="s">
        <v>97</v>
      </c>
      <c r="BB264" s="50"/>
      <c r="BC264" s="50"/>
      <c r="BD264" s="50"/>
    </row>
    <row r="265" spans="1:56" s="52" customFormat="1" ht="75" customHeight="1" x14ac:dyDescent="0.25">
      <c r="A265" s="20">
        <v>1</v>
      </c>
      <c r="B265" s="50" t="s">
        <v>2031</v>
      </c>
      <c r="C265" s="50" t="s">
        <v>2032</v>
      </c>
      <c r="D265" s="50" t="s">
        <v>58</v>
      </c>
      <c r="E265" s="50" t="s">
        <v>59</v>
      </c>
      <c r="F265" s="50" t="s">
        <v>60</v>
      </c>
      <c r="G265" s="50" t="s">
        <v>91</v>
      </c>
      <c r="H265" s="50" t="s">
        <v>397</v>
      </c>
      <c r="I265" s="50" t="s">
        <v>2033</v>
      </c>
      <c r="J265" s="22">
        <v>44197</v>
      </c>
      <c r="K265" s="22">
        <v>44227</v>
      </c>
      <c r="L265" s="50" t="s">
        <v>2034</v>
      </c>
      <c r="M265" s="50" t="s">
        <v>2035</v>
      </c>
      <c r="N265" s="50" t="s">
        <v>79</v>
      </c>
      <c r="O265" s="50" t="s">
        <v>2036</v>
      </c>
      <c r="P265" s="50" t="s">
        <v>67</v>
      </c>
      <c r="Q265" s="50" t="s">
        <v>68</v>
      </c>
      <c r="R265" s="27">
        <v>1</v>
      </c>
      <c r="S265" s="27">
        <v>1</v>
      </c>
      <c r="T265" s="27">
        <v>0</v>
      </c>
      <c r="U265" s="27">
        <v>0</v>
      </c>
      <c r="V265" s="27">
        <v>0</v>
      </c>
      <c r="W265" s="27">
        <v>1</v>
      </c>
      <c r="X265" s="27" t="s">
        <v>2037</v>
      </c>
      <c r="Y265" s="27"/>
      <c r="Z265" s="27"/>
      <c r="AA265" s="27"/>
      <c r="AB265" s="27"/>
      <c r="AC265" s="27"/>
      <c r="AD265" s="27"/>
      <c r="AE265" s="27">
        <f t="shared" si="25"/>
        <v>1</v>
      </c>
      <c r="AF265" s="22">
        <v>44298</v>
      </c>
      <c r="AG265" s="51"/>
      <c r="AH265" s="51"/>
      <c r="AI265" s="51"/>
      <c r="AJ265" s="18">
        <f t="shared" si="26"/>
        <v>1</v>
      </c>
      <c r="AK265" s="18">
        <f t="shared" si="27"/>
        <v>1</v>
      </c>
      <c r="AL265" s="18" t="str">
        <f t="shared" si="28"/>
        <v/>
      </c>
      <c r="AM265" s="18" t="str">
        <f t="shared" si="29"/>
        <v/>
      </c>
      <c r="AN265" s="18" t="str">
        <f t="shared" si="30"/>
        <v/>
      </c>
      <c r="AO265" s="50" t="s">
        <v>70</v>
      </c>
      <c r="AP265" s="50"/>
      <c r="AQ265" s="50"/>
      <c r="AR265" s="50"/>
      <c r="AS265" s="50" t="s">
        <v>2038</v>
      </c>
      <c r="AT265" s="50"/>
      <c r="AU265" s="50"/>
      <c r="AV265" s="50"/>
      <c r="AW265" s="50" t="s">
        <v>70</v>
      </c>
      <c r="AX265" s="50"/>
      <c r="AY265" s="50"/>
      <c r="AZ265" s="50"/>
      <c r="BA265" s="50" t="s">
        <v>2039</v>
      </c>
      <c r="BB265" s="50"/>
      <c r="BC265" s="50"/>
      <c r="BD265" s="50"/>
    </row>
    <row r="266" spans="1:56" s="52" customFormat="1" ht="75" customHeight="1" x14ac:dyDescent="0.25">
      <c r="A266" s="20">
        <v>2</v>
      </c>
      <c r="B266" s="50" t="s">
        <v>2031</v>
      </c>
      <c r="C266" s="50" t="s">
        <v>2032</v>
      </c>
      <c r="D266" s="50" t="s">
        <v>58</v>
      </c>
      <c r="E266" s="50" t="s">
        <v>59</v>
      </c>
      <c r="F266" s="50" t="s">
        <v>60</v>
      </c>
      <c r="G266" s="50" t="s">
        <v>91</v>
      </c>
      <c r="H266" s="50" t="s">
        <v>397</v>
      </c>
      <c r="I266" s="50" t="s">
        <v>2040</v>
      </c>
      <c r="J266" s="22">
        <v>44197</v>
      </c>
      <c r="K266" s="22">
        <v>44561</v>
      </c>
      <c r="L266" s="50" t="s">
        <v>2041</v>
      </c>
      <c r="M266" s="50" t="s">
        <v>2035</v>
      </c>
      <c r="N266" s="50" t="s">
        <v>65</v>
      </c>
      <c r="O266" s="50" t="s">
        <v>2036</v>
      </c>
      <c r="P266" s="50" t="s">
        <v>67</v>
      </c>
      <c r="Q266" s="50" t="s">
        <v>68</v>
      </c>
      <c r="R266" s="43">
        <v>1</v>
      </c>
      <c r="S266" s="43">
        <v>0.25</v>
      </c>
      <c r="T266" s="43">
        <v>0.25</v>
      </c>
      <c r="U266" s="43">
        <v>0.25</v>
      </c>
      <c r="V266" s="43">
        <v>0.25</v>
      </c>
      <c r="W266" s="43">
        <v>0.25</v>
      </c>
      <c r="X266" s="43" t="s">
        <v>2042</v>
      </c>
      <c r="Y266" s="43"/>
      <c r="Z266" s="43"/>
      <c r="AA266" s="43"/>
      <c r="AB266" s="43"/>
      <c r="AC266" s="43"/>
      <c r="AD266" s="43"/>
      <c r="AE266" s="43">
        <f t="shared" si="25"/>
        <v>0.25</v>
      </c>
      <c r="AF266" s="22">
        <v>44298</v>
      </c>
      <c r="AG266" s="51"/>
      <c r="AH266" s="51"/>
      <c r="AI266" s="51"/>
      <c r="AJ266" s="18">
        <f t="shared" si="26"/>
        <v>0.25</v>
      </c>
      <c r="AK266" s="18">
        <f t="shared" si="27"/>
        <v>1</v>
      </c>
      <c r="AL266" s="18">
        <f t="shared" si="28"/>
        <v>0</v>
      </c>
      <c r="AM266" s="18">
        <f t="shared" si="29"/>
        <v>0</v>
      </c>
      <c r="AN266" s="18">
        <f t="shared" si="30"/>
        <v>0</v>
      </c>
      <c r="AO266" s="50" t="s">
        <v>70</v>
      </c>
      <c r="AP266" s="50"/>
      <c r="AQ266" s="50"/>
      <c r="AR266" s="50"/>
      <c r="AS266" s="50" t="s">
        <v>2043</v>
      </c>
      <c r="AT266" s="50"/>
      <c r="AU266" s="50"/>
      <c r="AV266" s="50"/>
      <c r="AW266" s="50" t="s">
        <v>70</v>
      </c>
      <c r="AX266" s="50"/>
      <c r="AY266" s="50"/>
      <c r="AZ266" s="50"/>
      <c r="BA266" s="50" t="s">
        <v>2044</v>
      </c>
      <c r="BB266" s="50"/>
      <c r="BC266" s="50"/>
      <c r="BD266" s="50"/>
    </row>
    <row r="267" spans="1:56" s="52" customFormat="1" ht="75" customHeight="1" x14ac:dyDescent="0.25">
      <c r="A267" s="20">
        <v>3</v>
      </c>
      <c r="B267" s="50" t="s">
        <v>2031</v>
      </c>
      <c r="C267" s="50" t="s">
        <v>2032</v>
      </c>
      <c r="D267" s="50" t="s">
        <v>58</v>
      </c>
      <c r="E267" s="50" t="s">
        <v>59</v>
      </c>
      <c r="F267" s="50" t="s">
        <v>60</v>
      </c>
      <c r="G267" s="50" t="s">
        <v>91</v>
      </c>
      <c r="H267" s="50" t="s">
        <v>397</v>
      </c>
      <c r="I267" s="50" t="s">
        <v>2045</v>
      </c>
      <c r="J267" s="22">
        <v>44197</v>
      </c>
      <c r="K267" s="22">
        <v>44561</v>
      </c>
      <c r="L267" s="50" t="s">
        <v>2046</v>
      </c>
      <c r="M267" s="50" t="s">
        <v>2047</v>
      </c>
      <c r="N267" s="50" t="s">
        <v>65</v>
      </c>
      <c r="O267" s="50" t="s">
        <v>2036</v>
      </c>
      <c r="P267" s="50" t="s">
        <v>67</v>
      </c>
      <c r="Q267" s="50" t="s">
        <v>68</v>
      </c>
      <c r="R267" s="43">
        <v>1</v>
      </c>
      <c r="S267" s="43">
        <v>0.25</v>
      </c>
      <c r="T267" s="43">
        <v>0.25</v>
      </c>
      <c r="U267" s="43">
        <v>0.25</v>
      </c>
      <c r="V267" s="43">
        <v>0.25</v>
      </c>
      <c r="W267" s="43">
        <v>0.25</v>
      </c>
      <c r="X267" s="43" t="s">
        <v>2048</v>
      </c>
      <c r="Y267" s="43"/>
      <c r="Z267" s="43"/>
      <c r="AA267" s="43"/>
      <c r="AB267" s="43"/>
      <c r="AC267" s="43"/>
      <c r="AD267" s="43"/>
      <c r="AE267" s="43">
        <f t="shared" si="25"/>
        <v>0.25</v>
      </c>
      <c r="AF267" s="22">
        <v>44300</v>
      </c>
      <c r="AG267" s="25"/>
      <c r="AH267" s="51"/>
      <c r="AI267" s="51"/>
      <c r="AJ267" s="18">
        <f t="shared" si="26"/>
        <v>0.25</v>
      </c>
      <c r="AK267" s="18">
        <f t="shared" si="27"/>
        <v>1</v>
      </c>
      <c r="AL267" s="18">
        <f t="shared" si="28"/>
        <v>0</v>
      </c>
      <c r="AM267" s="18">
        <f t="shared" si="29"/>
        <v>0</v>
      </c>
      <c r="AN267" s="18">
        <f t="shared" si="30"/>
        <v>0</v>
      </c>
      <c r="AO267" s="50" t="s">
        <v>70</v>
      </c>
      <c r="AP267" s="50"/>
      <c r="AQ267" s="50"/>
      <c r="AR267" s="50"/>
      <c r="AS267" s="50" t="s">
        <v>2049</v>
      </c>
      <c r="AT267" s="50"/>
      <c r="AU267" s="50"/>
      <c r="AV267" s="50"/>
      <c r="AW267" s="50" t="s">
        <v>70</v>
      </c>
      <c r="AX267" s="50"/>
      <c r="AY267" s="50"/>
      <c r="AZ267" s="50"/>
      <c r="BA267" s="50" t="s">
        <v>2050</v>
      </c>
      <c r="BB267" s="50"/>
      <c r="BC267" s="50"/>
      <c r="BD267" s="50"/>
    </row>
    <row r="268" spans="1:56" s="52" customFormat="1" ht="75" customHeight="1" x14ac:dyDescent="0.25">
      <c r="A268" s="20">
        <v>4</v>
      </c>
      <c r="B268" s="50" t="s">
        <v>2031</v>
      </c>
      <c r="C268" s="50" t="s">
        <v>2032</v>
      </c>
      <c r="D268" s="50" t="s">
        <v>58</v>
      </c>
      <c r="E268" s="50" t="s">
        <v>59</v>
      </c>
      <c r="F268" s="50" t="s">
        <v>60</v>
      </c>
      <c r="G268" s="50" t="s">
        <v>91</v>
      </c>
      <c r="H268" s="50" t="s">
        <v>397</v>
      </c>
      <c r="I268" s="50" t="s">
        <v>2051</v>
      </c>
      <c r="J268" s="22">
        <v>44197</v>
      </c>
      <c r="K268" s="22">
        <v>44561</v>
      </c>
      <c r="L268" s="50" t="s">
        <v>2052</v>
      </c>
      <c r="M268" s="50" t="s">
        <v>2053</v>
      </c>
      <c r="N268" s="50" t="s">
        <v>65</v>
      </c>
      <c r="O268" s="50" t="s">
        <v>2036</v>
      </c>
      <c r="P268" s="50" t="s">
        <v>67</v>
      </c>
      <c r="Q268" s="50" t="s">
        <v>68</v>
      </c>
      <c r="R268" s="43">
        <v>1</v>
      </c>
      <c r="S268" s="43">
        <v>0.25</v>
      </c>
      <c r="T268" s="43">
        <v>0.25</v>
      </c>
      <c r="U268" s="43">
        <v>0.25</v>
      </c>
      <c r="V268" s="43">
        <v>0.25</v>
      </c>
      <c r="W268" s="43">
        <v>0.25</v>
      </c>
      <c r="X268" s="43" t="s">
        <v>2054</v>
      </c>
      <c r="Y268" s="43"/>
      <c r="Z268" s="43"/>
      <c r="AA268" s="43"/>
      <c r="AB268" s="43"/>
      <c r="AC268" s="43"/>
      <c r="AD268" s="43"/>
      <c r="AE268" s="43">
        <f t="shared" ref="AE268:AE331" si="31">AC268+AA268+Y268+W268</f>
        <v>0.25</v>
      </c>
      <c r="AF268" s="22">
        <v>44300</v>
      </c>
      <c r="AG268" s="25"/>
      <c r="AH268" s="51"/>
      <c r="AI268" s="51"/>
      <c r="AJ268" s="18">
        <f t="shared" ref="AJ268:AJ331" si="32">IFERROR(IF((W268+Y268+AA268+AC268)/R268&gt;1,1,(W268+Y268+AA268+AC268)/R268),0)</f>
        <v>0.25</v>
      </c>
      <c r="AK268" s="18">
        <f t="shared" ref="AK268:AK331" si="33">IFERROR(IF(S268=0,"",IF((W268/S268)&gt;1,1,(W268/S268))),"")</f>
        <v>1</v>
      </c>
      <c r="AL268" s="18">
        <f t="shared" ref="AL268:AL331" si="34">IFERROR(IF(T268=0,"",IF((Y268/T268)&gt;1,1,(Y268/T268))),"")</f>
        <v>0</v>
      </c>
      <c r="AM268" s="18">
        <f t="shared" ref="AM268:AM331" si="35">IFERROR(IF(U268=0,"",IF((AA268/U268)&gt;1,1,(AA268/U268))),"")</f>
        <v>0</v>
      </c>
      <c r="AN268" s="18">
        <f t="shared" ref="AN268:AN331" si="36">IFERROR(IF(V268=0,"",IF((AC268/V268)&gt;1,1,(AC268/V268))),"")</f>
        <v>0</v>
      </c>
      <c r="AO268" s="50" t="s">
        <v>70</v>
      </c>
      <c r="AP268" s="50"/>
      <c r="AQ268" s="50"/>
      <c r="AR268" s="50"/>
      <c r="AS268" s="50" t="s">
        <v>2055</v>
      </c>
      <c r="AT268" s="50"/>
      <c r="AU268" s="50"/>
      <c r="AV268" s="50"/>
      <c r="AW268" s="50" t="s">
        <v>70</v>
      </c>
      <c r="AX268" s="50"/>
      <c r="AY268" s="50"/>
      <c r="AZ268" s="50"/>
      <c r="BA268" s="50" t="s">
        <v>2056</v>
      </c>
      <c r="BB268" s="50"/>
      <c r="BC268" s="50"/>
      <c r="BD268" s="50"/>
    </row>
    <row r="269" spans="1:56" s="52" customFormat="1" ht="75" customHeight="1" x14ac:dyDescent="0.25">
      <c r="A269" s="20">
        <v>5</v>
      </c>
      <c r="B269" s="50" t="s">
        <v>2031</v>
      </c>
      <c r="C269" s="50" t="s">
        <v>2032</v>
      </c>
      <c r="D269" s="50" t="s">
        <v>58</v>
      </c>
      <c r="E269" s="50" t="s">
        <v>59</v>
      </c>
      <c r="F269" s="50" t="s">
        <v>60</v>
      </c>
      <c r="G269" s="50" t="s">
        <v>91</v>
      </c>
      <c r="H269" s="50" t="s">
        <v>397</v>
      </c>
      <c r="I269" s="50" t="s">
        <v>2057</v>
      </c>
      <c r="J269" s="22">
        <v>44197</v>
      </c>
      <c r="K269" s="22">
        <v>44561</v>
      </c>
      <c r="L269" s="50" t="s">
        <v>2058</v>
      </c>
      <c r="M269" s="50" t="s">
        <v>2035</v>
      </c>
      <c r="N269" s="50" t="s">
        <v>65</v>
      </c>
      <c r="O269" s="50" t="s">
        <v>2036</v>
      </c>
      <c r="P269" s="50" t="s">
        <v>67</v>
      </c>
      <c r="Q269" s="50" t="s">
        <v>68</v>
      </c>
      <c r="R269" s="43">
        <v>1</v>
      </c>
      <c r="S269" s="43">
        <v>0.25</v>
      </c>
      <c r="T269" s="43">
        <v>0.25</v>
      </c>
      <c r="U269" s="43">
        <v>0.25</v>
      </c>
      <c r="V269" s="43">
        <v>0.25</v>
      </c>
      <c r="W269" s="43">
        <v>0.25</v>
      </c>
      <c r="X269" s="43" t="s">
        <v>2059</v>
      </c>
      <c r="Y269" s="43"/>
      <c r="Z269" s="43"/>
      <c r="AA269" s="43"/>
      <c r="AB269" s="43"/>
      <c r="AC269" s="43"/>
      <c r="AD269" s="43"/>
      <c r="AE269" s="43">
        <f t="shared" si="31"/>
        <v>0.25</v>
      </c>
      <c r="AF269" s="22">
        <v>44298</v>
      </c>
      <c r="AG269" s="25"/>
      <c r="AH269" s="51"/>
      <c r="AI269" s="51"/>
      <c r="AJ269" s="18">
        <f t="shared" si="32"/>
        <v>0.25</v>
      </c>
      <c r="AK269" s="18">
        <f t="shared" si="33"/>
        <v>1</v>
      </c>
      <c r="AL269" s="18">
        <f t="shared" si="34"/>
        <v>0</v>
      </c>
      <c r="AM269" s="18">
        <f t="shared" si="35"/>
        <v>0</v>
      </c>
      <c r="AN269" s="18">
        <f t="shared" si="36"/>
        <v>0</v>
      </c>
      <c r="AO269" s="50" t="s">
        <v>70</v>
      </c>
      <c r="AP269" s="50"/>
      <c r="AQ269" s="50"/>
      <c r="AR269" s="50"/>
      <c r="AS269" s="50" t="s">
        <v>2060</v>
      </c>
      <c r="AT269" s="50"/>
      <c r="AU269" s="50"/>
      <c r="AV269" s="50"/>
      <c r="AW269" s="50" t="s">
        <v>70</v>
      </c>
      <c r="AX269" s="50"/>
      <c r="AY269" s="50"/>
      <c r="AZ269" s="50"/>
      <c r="BA269" s="50" t="s">
        <v>2061</v>
      </c>
      <c r="BB269" s="50"/>
      <c r="BC269" s="50"/>
      <c r="BD269" s="50"/>
    </row>
    <row r="270" spans="1:56" s="52" customFormat="1" ht="75" customHeight="1" x14ac:dyDescent="0.25">
      <c r="A270" s="20">
        <v>6</v>
      </c>
      <c r="B270" s="50" t="s">
        <v>2031</v>
      </c>
      <c r="C270" s="50" t="s">
        <v>2032</v>
      </c>
      <c r="D270" s="50" t="s">
        <v>58</v>
      </c>
      <c r="E270" s="50" t="s">
        <v>59</v>
      </c>
      <c r="F270" s="50" t="s">
        <v>60</v>
      </c>
      <c r="G270" s="50" t="s">
        <v>91</v>
      </c>
      <c r="H270" s="50" t="s">
        <v>397</v>
      </c>
      <c r="I270" s="50" t="s">
        <v>2062</v>
      </c>
      <c r="J270" s="22">
        <v>44197</v>
      </c>
      <c r="K270" s="22">
        <v>44561</v>
      </c>
      <c r="L270" s="50" t="s">
        <v>2063</v>
      </c>
      <c r="M270" s="50" t="s">
        <v>2035</v>
      </c>
      <c r="N270" s="50" t="s">
        <v>79</v>
      </c>
      <c r="O270" s="50" t="s">
        <v>2036</v>
      </c>
      <c r="P270" s="50" t="s">
        <v>67</v>
      </c>
      <c r="Q270" s="50" t="s">
        <v>68</v>
      </c>
      <c r="R270" s="27">
        <v>12</v>
      </c>
      <c r="S270" s="27">
        <v>3</v>
      </c>
      <c r="T270" s="27">
        <v>3</v>
      </c>
      <c r="U270" s="27">
        <v>3</v>
      </c>
      <c r="V270" s="27">
        <v>3</v>
      </c>
      <c r="W270" s="27">
        <v>3</v>
      </c>
      <c r="X270" s="27" t="s">
        <v>2064</v>
      </c>
      <c r="Y270" s="27"/>
      <c r="Z270" s="27"/>
      <c r="AA270" s="27"/>
      <c r="AB270" s="27"/>
      <c r="AC270" s="27"/>
      <c r="AD270" s="27"/>
      <c r="AE270" s="27">
        <f t="shared" si="31"/>
        <v>3</v>
      </c>
      <c r="AF270" s="22">
        <v>44298</v>
      </c>
      <c r="AG270" s="25"/>
      <c r="AH270" s="51"/>
      <c r="AI270" s="51"/>
      <c r="AJ270" s="18">
        <f t="shared" si="32"/>
        <v>0.25</v>
      </c>
      <c r="AK270" s="18">
        <f t="shared" si="33"/>
        <v>1</v>
      </c>
      <c r="AL270" s="18">
        <f t="shared" si="34"/>
        <v>0</v>
      </c>
      <c r="AM270" s="18">
        <f t="shared" si="35"/>
        <v>0</v>
      </c>
      <c r="AN270" s="18">
        <f t="shared" si="36"/>
        <v>0</v>
      </c>
      <c r="AO270" s="50" t="s">
        <v>70</v>
      </c>
      <c r="AP270" s="50"/>
      <c r="AQ270" s="50"/>
      <c r="AR270" s="50"/>
      <c r="AS270" s="50" t="s">
        <v>2065</v>
      </c>
      <c r="AT270" s="50"/>
      <c r="AU270" s="50"/>
      <c r="AV270" s="50"/>
      <c r="AW270" s="50" t="s">
        <v>70</v>
      </c>
      <c r="AX270" s="50"/>
      <c r="AY270" s="50"/>
      <c r="AZ270" s="50"/>
      <c r="BA270" s="50" t="s">
        <v>2066</v>
      </c>
      <c r="BB270" s="50"/>
      <c r="BC270" s="50"/>
      <c r="BD270" s="50"/>
    </row>
    <row r="271" spans="1:56" s="52" customFormat="1" ht="75" customHeight="1" x14ac:dyDescent="0.25">
      <c r="A271" s="20">
        <v>7</v>
      </c>
      <c r="B271" s="50" t="s">
        <v>2031</v>
      </c>
      <c r="C271" s="50" t="s">
        <v>2067</v>
      </c>
      <c r="D271" s="50" t="s">
        <v>58</v>
      </c>
      <c r="E271" s="50" t="s">
        <v>59</v>
      </c>
      <c r="F271" s="50" t="s">
        <v>60</v>
      </c>
      <c r="G271" s="50" t="s">
        <v>91</v>
      </c>
      <c r="H271" s="50" t="s">
        <v>397</v>
      </c>
      <c r="I271" s="50" t="s">
        <v>2068</v>
      </c>
      <c r="J271" s="22">
        <v>44197</v>
      </c>
      <c r="K271" s="22">
        <v>44561</v>
      </c>
      <c r="L271" s="50" t="s">
        <v>2069</v>
      </c>
      <c r="M271" s="50" t="s">
        <v>2053</v>
      </c>
      <c r="N271" s="50" t="s">
        <v>65</v>
      </c>
      <c r="O271" s="50" t="s">
        <v>2070</v>
      </c>
      <c r="P271" s="50" t="s">
        <v>67</v>
      </c>
      <c r="Q271" s="50" t="s">
        <v>68</v>
      </c>
      <c r="R271" s="43">
        <v>1</v>
      </c>
      <c r="S271" s="43">
        <v>0.25</v>
      </c>
      <c r="T271" s="43">
        <v>0.25</v>
      </c>
      <c r="U271" s="43">
        <v>0.25</v>
      </c>
      <c r="V271" s="43">
        <v>0.25</v>
      </c>
      <c r="W271" s="43">
        <v>0.25</v>
      </c>
      <c r="X271" s="43" t="s">
        <v>2071</v>
      </c>
      <c r="Y271" s="43"/>
      <c r="Z271" s="43"/>
      <c r="AA271" s="43"/>
      <c r="AB271" s="43"/>
      <c r="AC271" s="43"/>
      <c r="AD271" s="43"/>
      <c r="AE271" s="43">
        <f t="shared" si="31"/>
        <v>0.25</v>
      </c>
      <c r="AF271" s="22">
        <v>44300</v>
      </c>
      <c r="AG271" s="25"/>
      <c r="AH271" s="51"/>
      <c r="AI271" s="51"/>
      <c r="AJ271" s="18">
        <f t="shared" si="32"/>
        <v>0.25</v>
      </c>
      <c r="AK271" s="18">
        <f t="shared" si="33"/>
        <v>1</v>
      </c>
      <c r="AL271" s="18">
        <f t="shared" si="34"/>
        <v>0</v>
      </c>
      <c r="AM271" s="18">
        <f t="shared" si="35"/>
        <v>0</v>
      </c>
      <c r="AN271" s="18">
        <f t="shared" si="36"/>
        <v>0</v>
      </c>
      <c r="AO271" s="50" t="s">
        <v>70</v>
      </c>
      <c r="AP271" s="50"/>
      <c r="AQ271" s="50"/>
      <c r="AR271" s="50"/>
      <c r="AS271" s="50" t="s">
        <v>2049</v>
      </c>
      <c r="AT271" s="50"/>
      <c r="AU271" s="50"/>
      <c r="AV271" s="50"/>
      <c r="AW271" s="50" t="s">
        <v>70</v>
      </c>
      <c r="AX271" s="50"/>
      <c r="AY271" s="50"/>
      <c r="AZ271" s="50"/>
      <c r="BA271" s="50" t="s">
        <v>2072</v>
      </c>
      <c r="BB271" s="50"/>
      <c r="BC271" s="50"/>
      <c r="BD271" s="50"/>
    </row>
    <row r="272" spans="1:56" s="52" customFormat="1" ht="75" customHeight="1" x14ac:dyDescent="0.25">
      <c r="A272" s="20">
        <v>8</v>
      </c>
      <c r="B272" s="50" t="s">
        <v>2031</v>
      </c>
      <c r="C272" s="50" t="s">
        <v>2067</v>
      </c>
      <c r="D272" s="50" t="s">
        <v>58</v>
      </c>
      <c r="E272" s="50" t="s">
        <v>59</v>
      </c>
      <c r="F272" s="50" t="s">
        <v>60</v>
      </c>
      <c r="G272" s="50" t="s">
        <v>91</v>
      </c>
      <c r="H272" s="50" t="s">
        <v>397</v>
      </c>
      <c r="I272" s="50" t="s">
        <v>2073</v>
      </c>
      <c r="J272" s="22">
        <v>44197</v>
      </c>
      <c r="K272" s="22">
        <v>44561</v>
      </c>
      <c r="L272" s="50" t="s">
        <v>2074</v>
      </c>
      <c r="M272" s="50" t="s">
        <v>2053</v>
      </c>
      <c r="N272" s="50" t="s">
        <v>65</v>
      </c>
      <c r="O272" s="50" t="s">
        <v>2070</v>
      </c>
      <c r="P272" s="50" t="s">
        <v>67</v>
      </c>
      <c r="Q272" s="50" t="s">
        <v>68</v>
      </c>
      <c r="R272" s="43">
        <v>1</v>
      </c>
      <c r="S272" s="43">
        <v>0.25</v>
      </c>
      <c r="T272" s="43">
        <v>0.25</v>
      </c>
      <c r="U272" s="43">
        <v>0.25</v>
      </c>
      <c r="V272" s="43">
        <v>0.25</v>
      </c>
      <c r="W272" s="43">
        <v>0.25</v>
      </c>
      <c r="X272" s="43" t="s">
        <v>2075</v>
      </c>
      <c r="Y272" s="43"/>
      <c r="Z272" s="43"/>
      <c r="AA272" s="43"/>
      <c r="AB272" s="43"/>
      <c r="AC272" s="43"/>
      <c r="AD272" s="43"/>
      <c r="AE272" s="43">
        <f t="shared" si="31"/>
        <v>0.25</v>
      </c>
      <c r="AF272" s="22">
        <v>44300</v>
      </c>
      <c r="AG272" s="25"/>
      <c r="AH272" s="51"/>
      <c r="AI272" s="51"/>
      <c r="AJ272" s="18">
        <f t="shared" si="32"/>
        <v>0.25</v>
      </c>
      <c r="AK272" s="18">
        <f t="shared" si="33"/>
        <v>1</v>
      </c>
      <c r="AL272" s="18">
        <f t="shared" si="34"/>
        <v>0</v>
      </c>
      <c r="AM272" s="18">
        <f t="shared" si="35"/>
        <v>0</v>
      </c>
      <c r="AN272" s="18">
        <f t="shared" si="36"/>
        <v>0</v>
      </c>
      <c r="AO272" s="50" t="s">
        <v>70</v>
      </c>
      <c r="AP272" s="50"/>
      <c r="AQ272" s="50"/>
      <c r="AR272" s="50"/>
      <c r="AS272" s="50" t="s">
        <v>2049</v>
      </c>
      <c r="AT272" s="50"/>
      <c r="AU272" s="50"/>
      <c r="AV272" s="50"/>
      <c r="AW272" s="50" t="s">
        <v>70</v>
      </c>
      <c r="AX272" s="50"/>
      <c r="AY272" s="50"/>
      <c r="AZ272" s="50"/>
      <c r="BA272" s="50" t="s">
        <v>2076</v>
      </c>
      <c r="BB272" s="50"/>
      <c r="BC272" s="50"/>
      <c r="BD272" s="50"/>
    </row>
    <row r="273" spans="1:56" s="52" customFormat="1" ht="75" customHeight="1" x14ac:dyDescent="0.25">
      <c r="A273" s="20">
        <v>9</v>
      </c>
      <c r="B273" s="50" t="s">
        <v>2031</v>
      </c>
      <c r="C273" s="50" t="s">
        <v>2067</v>
      </c>
      <c r="D273" s="50" t="s">
        <v>58</v>
      </c>
      <c r="E273" s="50" t="s">
        <v>59</v>
      </c>
      <c r="F273" s="50" t="s">
        <v>60</v>
      </c>
      <c r="G273" s="50" t="s">
        <v>91</v>
      </c>
      <c r="H273" s="50" t="s">
        <v>397</v>
      </c>
      <c r="I273" s="50" t="s">
        <v>2077</v>
      </c>
      <c r="J273" s="22">
        <v>44197</v>
      </c>
      <c r="K273" s="22">
        <v>44561</v>
      </c>
      <c r="L273" s="50" t="s">
        <v>2078</v>
      </c>
      <c r="M273" s="50" t="s">
        <v>2047</v>
      </c>
      <c r="N273" s="50" t="s">
        <v>79</v>
      </c>
      <c r="O273" s="50" t="s">
        <v>2070</v>
      </c>
      <c r="P273" s="50" t="s">
        <v>67</v>
      </c>
      <c r="Q273" s="50" t="s">
        <v>68</v>
      </c>
      <c r="R273" s="27">
        <v>4</v>
      </c>
      <c r="S273" s="27">
        <v>1</v>
      </c>
      <c r="T273" s="27">
        <v>1</v>
      </c>
      <c r="U273" s="27">
        <v>1</v>
      </c>
      <c r="V273" s="27">
        <v>1</v>
      </c>
      <c r="W273" s="27">
        <v>0</v>
      </c>
      <c r="X273" s="27" t="s">
        <v>2079</v>
      </c>
      <c r="Y273" s="27"/>
      <c r="Z273" s="27"/>
      <c r="AA273" s="27"/>
      <c r="AB273" s="27"/>
      <c r="AC273" s="27"/>
      <c r="AD273" s="27"/>
      <c r="AE273" s="27">
        <f t="shared" si="31"/>
        <v>0</v>
      </c>
      <c r="AF273" s="22">
        <v>44300</v>
      </c>
      <c r="AG273" s="25"/>
      <c r="AH273" s="51"/>
      <c r="AI273" s="51"/>
      <c r="AJ273" s="18">
        <f t="shared" si="32"/>
        <v>0</v>
      </c>
      <c r="AK273" s="18">
        <f t="shared" si="33"/>
        <v>0</v>
      </c>
      <c r="AL273" s="18">
        <f t="shared" si="34"/>
        <v>0</v>
      </c>
      <c r="AM273" s="18">
        <f t="shared" si="35"/>
        <v>0</v>
      </c>
      <c r="AN273" s="18">
        <f t="shared" si="36"/>
        <v>0</v>
      </c>
      <c r="AO273" s="50" t="s">
        <v>70</v>
      </c>
      <c r="AP273" s="50"/>
      <c r="AQ273" s="50"/>
      <c r="AR273" s="50"/>
      <c r="AS273" s="50" t="s">
        <v>2080</v>
      </c>
      <c r="AT273" s="50"/>
      <c r="AU273" s="50"/>
      <c r="AV273" s="50"/>
      <c r="AW273" s="50" t="s">
        <v>70</v>
      </c>
      <c r="AX273" s="50"/>
      <c r="AY273" s="50"/>
      <c r="AZ273" s="50"/>
      <c r="BA273" s="50" t="s">
        <v>2080</v>
      </c>
      <c r="BB273" s="50"/>
      <c r="BC273" s="50"/>
      <c r="BD273" s="50"/>
    </row>
    <row r="274" spans="1:56" s="52" customFormat="1" ht="75" customHeight="1" x14ac:dyDescent="0.25">
      <c r="A274" s="20">
        <v>10</v>
      </c>
      <c r="B274" s="50" t="s">
        <v>2031</v>
      </c>
      <c r="C274" s="50" t="s">
        <v>2067</v>
      </c>
      <c r="D274" s="50" t="s">
        <v>58</v>
      </c>
      <c r="E274" s="50" t="s">
        <v>59</v>
      </c>
      <c r="F274" s="50" t="s">
        <v>60</v>
      </c>
      <c r="G274" s="50" t="s">
        <v>91</v>
      </c>
      <c r="H274" s="50" t="s">
        <v>397</v>
      </c>
      <c r="I274" s="50" t="s">
        <v>2081</v>
      </c>
      <c r="J274" s="22">
        <v>44197</v>
      </c>
      <c r="K274" s="22">
        <v>44561</v>
      </c>
      <c r="L274" s="50" t="s">
        <v>2082</v>
      </c>
      <c r="M274" s="50" t="s">
        <v>2083</v>
      </c>
      <c r="N274" s="50" t="s">
        <v>65</v>
      </c>
      <c r="O274" s="50" t="s">
        <v>2070</v>
      </c>
      <c r="P274" s="50" t="s">
        <v>67</v>
      </c>
      <c r="Q274" s="50" t="s">
        <v>68</v>
      </c>
      <c r="R274" s="43">
        <v>1</v>
      </c>
      <c r="S274" s="43">
        <v>0.25</v>
      </c>
      <c r="T274" s="43">
        <v>0.25</v>
      </c>
      <c r="U274" s="43">
        <v>0.25</v>
      </c>
      <c r="V274" s="43">
        <v>0.25</v>
      </c>
      <c r="W274" s="43">
        <v>0.25</v>
      </c>
      <c r="X274" s="43" t="s">
        <v>2084</v>
      </c>
      <c r="Y274" s="43"/>
      <c r="Z274" s="43"/>
      <c r="AA274" s="43"/>
      <c r="AB274" s="43"/>
      <c r="AC274" s="43"/>
      <c r="AD274" s="43"/>
      <c r="AE274" s="43">
        <f t="shared" si="31"/>
        <v>0.25</v>
      </c>
      <c r="AF274" s="22">
        <v>44300</v>
      </c>
      <c r="AG274" s="25"/>
      <c r="AH274" s="51"/>
      <c r="AI274" s="51"/>
      <c r="AJ274" s="18">
        <f t="shared" si="32"/>
        <v>0.25</v>
      </c>
      <c r="AK274" s="18">
        <f t="shared" si="33"/>
        <v>1</v>
      </c>
      <c r="AL274" s="18">
        <f t="shared" si="34"/>
        <v>0</v>
      </c>
      <c r="AM274" s="18">
        <f t="shared" si="35"/>
        <v>0</v>
      </c>
      <c r="AN274" s="18">
        <f t="shared" si="36"/>
        <v>0</v>
      </c>
      <c r="AO274" s="50" t="s">
        <v>70</v>
      </c>
      <c r="AP274" s="50"/>
      <c r="AQ274" s="50"/>
      <c r="AR274" s="50"/>
      <c r="AS274" s="50" t="s">
        <v>2049</v>
      </c>
      <c r="AT274" s="50"/>
      <c r="AU274" s="50"/>
      <c r="AV274" s="50"/>
      <c r="AW274" s="50" t="s">
        <v>70</v>
      </c>
      <c r="AX274" s="50"/>
      <c r="AY274" s="50"/>
      <c r="AZ274" s="50"/>
      <c r="BA274" s="50" t="s">
        <v>2085</v>
      </c>
      <c r="BB274" s="50"/>
      <c r="BC274" s="50"/>
      <c r="BD274" s="50"/>
    </row>
    <row r="275" spans="1:56" s="52" customFormat="1" ht="75" customHeight="1" x14ac:dyDescent="0.25">
      <c r="A275" s="20">
        <v>11</v>
      </c>
      <c r="B275" s="50" t="s">
        <v>2031</v>
      </c>
      <c r="C275" s="50" t="s">
        <v>2067</v>
      </c>
      <c r="D275" s="50" t="s">
        <v>58</v>
      </c>
      <c r="E275" s="50" t="s">
        <v>59</v>
      </c>
      <c r="F275" s="50" t="s">
        <v>60</v>
      </c>
      <c r="G275" s="50" t="s">
        <v>91</v>
      </c>
      <c r="H275" s="50" t="s">
        <v>397</v>
      </c>
      <c r="I275" s="50" t="s">
        <v>2086</v>
      </c>
      <c r="J275" s="22">
        <v>44197</v>
      </c>
      <c r="K275" s="22">
        <v>44561</v>
      </c>
      <c r="L275" s="50" t="s">
        <v>2087</v>
      </c>
      <c r="M275" s="50" t="s">
        <v>2083</v>
      </c>
      <c r="N275" s="50" t="s">
        <v>65</v>
      </c>
      <c r="O275" s="50" t="s">
        <v>2070</v>
      </c>
      <c r="P275" s="50" t="s">
        <v>67</v>
      </c>
      <c r="Q275" s="50" t="s">
        <v>68</v>
      </c>
      <c r="R275" s="43">
        <v>1</v>
      </c>
      <c r="S275" s="43">
        <v>0.25</v>
      </c>
      <c r="T275" s="43">
        <v>0.25</v>
      </c>
      <c r="U275" s="43">
        <v>0.25</v>
      </c>
      <c r="V275" s="43">
        <v>0.25</v>
      </c>
      <c r="W275" s="43">
        <v>0.25</v>
      </c>
      <c r="X275" s="43" t="s">
        <v>2088</v>
      </c>
      <c r="Y275" s="43"/>
      <c r="Z275" s="43"/>
      <c r="AA275" s="43"/>
      <c r="AB275" s="43"/>
      <c r="AC275" s="43"/>
      <c r="AD275" s="43"/>
      <c r="AE275" s="43">
        <f t="shared" si="31"/>
        <v>0.25</v>
      </c>
      <c r="AF275" s="22">
        <v>44300</v>
      </c>
      <c r="AG275" s="25"/>
      <c r="AH275" s="51"/>
      <c r="AI275" s="51"/>
      <c r="AJ275" s="18">
        <f t="shared" si="32"/>
        <v>0.25</v>
      </c>
      <c r="AK275" s="18">
        <f t="shared" si="33"/>
        <v>1</v>
      </c>
      <c r="AL275" s="18">
        <f t="shared" si="34"/>
        <v>0</v>
      </c>
      <c r="AM275" s="18">
        <f t="shared" si="35"/>
        <v>0</v>
      </c>
      <c r="AN275" s="18">
        <f t="shared" si="36"/>
        <v>0</v>
      </c>
      <c r="AO275" s="50" t="s">
        <v>70</v>
      </c>
      <c r="AP275" s="50"/>
      <c r="AQ275" s="50"/>
      <c r="AR275" s="50"/>
      <c r="AS275" s="50" t="s">
        <v>2049</v>
      </c>
      <c r="AT275" s="50"/>
      <c r="AU275" s="50"/>
      <c r="AV275" s="50"/>
      <c r="AW275" s="50" t="s">
        <v>70</v>
      </c>
      <c r="AX275" s="50"/>
      <c r="AY275" s="50"/>
      <c r="AZ275" s="50"/>
      <c r="BA275" s="50" t="s">
        <v>2089</v>
      </c>
      <c r="BB275" s="50"/>
      <c r="BC275" s="50"/>
      <c r="BD275" s="50"/>
    </row>
    <row r="276" spans="1:56" s="52" customFormat="1" ht="75" customHeight="1" x14ac:dyDescent="0.25">
      <c r="A276" s="20">
        <v>12</v>
      </c>
      <c r="B276" s="50" t="s">
        <v>2031</v>
      </c>
      <c r="C276" s="50" t="s">
        <v>2067</v>
      </c>
      <c r="D276" s="50" t="s">
        <v>58</v>
      </c>
      <c r="E276" s="50" t="s">
        <v>59</v>
      </c>
      <c r="F276" s="50" t="s">
        <v>60</v>
      </c>
      <c r="G276" s="50" t="s">
        <v>91</v>
      </c>
      <c r="H276" s="50" t="s">
        <v>397</v>
      </c>
      <c r="I276" s="50" t="s">
        <v>2090</v>
      </c>
      <c r="J276" s="22">
        <v>44197</v>
      </c>
      <c r="K276" s="22">
        <v>44561</v>
      </c>
      <c r="L276" s="50" t="s">
        <v>2091</v>
      </c>
      <c r="M276" s="50" t="s">
        <v>2083</v>
      </c>
      <c r="N276" s="50" t="s">
        <v>65</v>
      </c>
      <c r="O276" s="50" t="s">
        <v>2070</v>
      </c>
      <c r="P276" s="50" t="s">
        <v>67</v>
      </c>
      <c r="Q276" s="50" t="s">
        <v>68</v>
      </c>
      <c r="R276" s="43">
        <v>1</v>
      </c>
      <c r="S276" s="43">
        <v>0.25</v>
      </c>
      <c r="T276" s="43">
        <v>0.25</v>
      </c>
      <c r="U276" s="43">
        <v>0.25</v>
      </c>
      <c r="V276" s="43">
        <v>0.25</v>
      </c>
      <c r="W276" s="43">
        <v>0.25</v>
      </c>
      <c r="X276" s="43" t="s">
        <v>2092</v>
      </c>
      <c r="Y276" s="43"/>
      <c r="Z276" s="43"/>
      <c r="AA276" s="43"/>
      <c r="AB276" s="43"/>
      <c r="AC276" s="43"/>
      <c r="AD276" s="43"/>
      <c r="AE276" s="43">
        <f t="shared" si="31"/>
        <v>0.25</v>
      </c>
      <c r="AF276" s="22">
        <v>44300</v>
      </c>
      <c r="AG276" s="51"/>
      <c r="AH276" s="51"/>
      <c r="AI276" s="51"/>
      <c r="AJ276" s="18">
        <f t="shared" si="32"/>
        <v>0.25</v>
      </c>
      <c r="AK276" s="18">
        <f t="shared" si="33"/>
        <v>1</v>
      </c>
      <c r="AL276" s="18">
        <f t="shared" si="34"/>
        <v>0</v>
      </c>
      <c r="AM276" s="18">
        <f t="shared" si="35"/>
        <v>0</v>
      </c>
      <c r="AN276" s="18">
        <f t="shared" si="36"/>
        <v>0</v>
      </c>
      <c r="AO276" s="50" t="s">
        <v>70</v>
      </c>
      <c r="AP276" s="50"/>
      <c r="AQ276" s="50"/>
      <c r="AR276" s="50"/>
      <c r="AS276" s="50" t="s">
        <v>2049</v>
      </c>
      <c r="AT276" s="50"/>
      <c r="AU276" s="50"/>
      <c r="AV276" s="50"/>
      <c r="AW276" s="50" t="s">
        <v>70</v>
      </c>
      <c r="AX276" s="50"/>
      <c r="AY276" s="50"/>
      <c r="AZ276" s="50"/>
      <c r="BA276" s="50" t="s">
        <v>2093</v>
      </c>
      <c r="BB276" s="50"/>
      <c r="BC276" s="50"/>
      <c r="BD276" s="50"/>
    </row>
    <row r="277" spans="1:56" s="52" customFormat="1" ht="75" customHeight="1" x14ac:dyDescent="0.25">
      <c r="A277" s="20">
        <v>13</v>
      </c>
      <c r="B277" s="50" t="s">
        <v>2031</v>
      </c>
      <c r="C277" s="50" t="s">
        <v>2067</v>
      </c>
      <c r="D277" s="50" t="s">
        <v>58</v>
      </c>
      <c r="E277" s="50" t="s">
        <v>59</v>
      </c>
      <c r="F277" s="50" t="s">
        <v>60</v>
      </c>
      <c r="G277" s="50" t="s">
        <v>91</v>
      </c>
      <c r="H277" s="50" t="s">
        <v>397</v>
      </c>
      <c r="I277" s="50" t="s">
        <v>2094</v>
      </c>
      <c r="J277" s="22">
        <v>44197</v>
      </c>
      <c r="K277" s="22">
        <v>44561</v>
      </c>
      <c r="L277" s="50" t="s">
        <v>2095</v>
      </c>
      <c r="M277" s="50" t="s">
        <v>2083</v>
      </c>
      <c r="N277" s="50" t="s">
        <v>79</v>
      </c>
      <c r="O277" s="50" t="s">
        <v>2070</v>
      </c>
      <c r="P277" s="50" t="s">
        <v>67</v>
      </c>
      <c r="Q277" s="50" t="s">
        <v>68</v>
      </c>
      <c r="R277" s="27">
        <v>12</v>
      </c>
      <c r="S277" s="27">
        <v>3</v>
      </c>
      <c r="T277" s="27">
        <v>3</v>
      </c>
      <c r="U277" s="27">
        <v>3</v>
      </c>
      <c r="V277" s="27">
        <v>3</v>
      </c>
      <c r="W277" s="27">
        <v>3</v>
      </c>
      <c r="X277" s="27" t="s">
        <v>2096</v>
      </c>
      <c r="Y277" s="27"/>
      <c r="Z277" s="27"/>
      <c r="AA277" s="27"/>
      <c r="AB277" s="27"/>
      <c r="AC277" s="27"/>
      <c r="AD277" s="27"/>
      <c r="AE277" s="27">
        <f t="shared" si="31"/>
        <v>3</v>
      </c>
      <c r="AF277" s="22">
        <v>44300</v>
      </c>
      <c r="AG277" s="25"/>
      <c r="AH277" s="51"/>
      <c r="AI277" s="51"/>
      <c r="AJ277" s="18">
        <f t="shared" si="32"/>
        <v>0.25</v>
      </c>
      <c r="AK277" s="18">
        <f t="shared" si="33"/>
        <v>1</v>
      </c>
      <c r="AL277" s="18">
        <f t="shared" si="34"/>
        <v>0</v>
      </c>
      <c r="AM277" s="18">
        <f t="shared" si="35"/>
        <v>0</v>
      </c>
      <c r="AN277" s="18">
        <f t="shared" si="36"/>
        <v>0</v>
      </c>
      <c r="AO277" s="50" t="s">
        <v>70</v>
      </c>
      <c r="AP277" s="50"/>
      <c r="AQ277" s="50"/>
      <c r="AR277" s="50"/>
      <c r="AS277" s="50" t="s">
        <v>2049</v>
      </c>
      <c r="AT277" s="50"/>
      <c r="AU277" s="50"/>
      <c r="AV277" s="50"/>
      <c r="AW277" s="50" t="s">
        <v>70</v>
      </c>
      <c r="AX277" s="50"/>
      <c r="AY277" s="50"/>
      <c r="AZ277" s="50"/>
      <c r="BA277" s="50" t="s">
        <v>2097</v>
      </c>
      <c r="BB277" s="50"/>
      <c r="BC277" s="50"/>
      <c r="BD277" s="50"/>
    </row>
    <row r="278" spans="1:56" s="52" customFormat="1" ht="75" customHeight="1" x14ac:dyDescent="0.25">
      <c r="A278" s="20">
        <v>14</v>
      </c>
      <c r="B278" s="50" t="s">
        <v>2031</v>
      </c>
      <c r="C278" s="50" t="s">
        <v>2098</v>
      </c>
      <c r="D278" s="50" t="s">
        <v>58</v>
      </c>
      <c r="E278" s="50" t="s">
        <v>59</v>
      </c>
      <c r="F278" s="50" t="s">
        <v>60</v>
      </c>
      <c r="G278" s="50" t="s">
        <v>91</v>
      </c>
      <c r="H278" s="50" t="s">
        <v>397</v>
      </c>
      <c r="I278" s="50" t="s">
        <v>2099</v>
      </c>
      <c r="J278" s="22">
        <v>44197</v>
      </c>
      <c r="K278" s="22">
        <v>44561</v>
      </c>
      <c r="L278" s="50" t="s">
        <v>2100</v>
      </c>
      <c r="M278" s="50" t="s">
        <v>2101</v>
      </c>
      <c r="N278" s="50" t="s">
        <v>65</v>
      </c>
      <c r="O278" s="50" t="s">
        <v>2102</v>
      </c>
      <c r="P278" s="50" t="s">
        <v>67</v>
      </c>
      <c r="Q278" s="50" t="s">
        <v>68</v>
      </c>
      <c r="R278" s="43">
        <v>1</v>
      </c>
      <c r="S278" s="43">
        <v>0.25</v>
      </c>
      <c r="T278" s="43">
        <v>0.25</v>
      </c>
      <c r="U278" s="43">
        <v>0.25</v>
      </c>
      <c r="V278" s="43">
        <v>0.25</v>
      </c>
      <c r="W278" s="43">
        <v>0.25</v>
      </c>
      <c r="X278" s="43" t="s">
        <v>2103</v>
      </c>
      <c r="Y278" s="43"/>
      <c r="Z278" s="43"/>
      <c r="AA278" s="43"/>
      <c r="AB278" s="43"/>
      <c r="AC278" s="43"/>
      <c r="AD278" s="43"/>
      <c r="AE278" s="43">
        <f t="shared" si="31"/>
        <v>0.25</v>
      </c>
      <c r="AF278" s="22">
        <v>44298</v>
      </c>
      <c r="AG278" s="25"/>
      <c r="AH278" s="51"/>
      <c r="AI278" s="51"/>
      <c r="AJ278" s="18">
        <f t="shared" si="32"/>
        <v>0.25</v>
      </c>
      <c r="AK278" s="18">
        <f t="shared" si="33"/>
        <v>1</v>
      </c>
      <c r="AL278" s="18">
        <f t="shared" si="34"/>
        <v>0</v>
      </c>
      <c r="AM278" s="18">
        <f t="shared" si="35"/>
        <v>0</v>
      </c>
      <c r="AN278" s="18">
        <f t="shared" si="36"/>
        <v>0</v>
      </c>
      <c r="AO278" s="50" t="s">
        <v>70</v>
      </c>
      <c r="AP278" s="50"/>
      <c r="AQ278" s="50"/>
      <c r="AR278" s="50"/>
      <c r="AS278" s="50" t="s">
        <v>2049</v>
      </c>
      <c r="AT278" s="50"/>
      <c r="AU278" s="50"/>
      <c r="AV278" s="50"/>
      <c r="AW278" s="50" t="s">
        <v>70</v>
      </c>
      <c r="AX278" s="50"/>
      <c r="AY278" s="50"/>
      <c r="AZ278" s="50"/>
      <c r="BA278" s="50" t="s">
        <v>2104</v>
      </c>
      <c r="BB278" s="50"/>
      <c r="BC278" s="50"/>
      <c r="BD278" s="50"/>
    </row>
    <row r="279" spans="1:56" s="52" customFormat="1" ht="75" customHeight="1" x14ac:dyDescent="0.25">
      <c r="A279" s="20">
        <v>15</v>
      </c>
      <c r="B279" s="50" t="s">
        <v>2031</v>
      </c>
      <c r="C279" s="50" t="s">
        <v>2098</v>
      </c>
      <c r="D279" s="50" t="s">
        <v>58</v>
      </c>
      <c r="E279" s="50" t="s">
        <v>59</v>
      </c>
      <c r="F279" s="50" t="s">
        <v>60</v>
      </c>
      <c r="G279" s="50" t="s">
        <v>91</v>
      </c>
      <c r="H279" s="50" t="s">
        <v>397</v>
      </c>
      <c r="I279" s="50" t="s">
        <v>2105</v>
      </c>
      <c r="J279" s="22">
        <v>44197</v>
      </c>
      <c r="K279" s="22">
        <v>44561</v>
      </c>
      <c r="L279" s="50" t="s">
        <v>2106</v>
      </c>
      <c r="M279" s="50" t="s">
        <v>2101</v>
      </c>
      <c r="N279" s="50" t="s">
        <v>65</v>
      </c>
      <c r="O279" s="50" t="s">
        <v>2102</v>
      </c>
      <c r="P279" s="50" t="s">
        <v>67</v>
      </c>
      <c r="Q279" s="50" t="s">
        <v>68</v>
      </c>
      <c r="R279" s="43">
        <v>1</v>
      </c>
      <c r="S279" s="43">
        <v>0.25</v>
      </c>
      <c r="T279" s="43">
        <v>0.25</v>
      </c>
      <c r="U279" s="43">
        <v>0.25</v>
      </c>
      <c r="V279" s="43">
        <v>0.25</v>
      </c>
      <c r="W279" s="43">
        <v>0.25</v>
      </c>
      <c r="X279" s="43" t="s">
        <v>2107</v>
      </c>
      <c r="Y279" s="43"/>
      <c r="Z279" s="43"/>
      <c r="AA279" s="43"/>
      <c r="AB279" s="43"/>
      <c r="AC279" s="43"/>
      <c r="AD279" s="43"/>
      <c r="AE279" s="43">
        <f t="shared" si="31"/>
        <v>0.25</v>
      </c>
      <c r="AF279" s="22">
        <v>44298</v>
      </c>
      <c r="AG279" s="25"/>
      <c r="AH279" s="51"/>
      <c r="AI279" s="51"/>
      <c r="AJ279" s="18">
        <f t="shared" si="32"/>
        <v>0.25</v>
      </c>
      <c r="AK279" s="18">
        <f t="shared" si="33"/>
        <v>1</v>
      </c>
      <c r="AL279" s="18">
        <f t="shared" si="34"/>
        <v>0</v>
      </c>
      <c r="AM279" s="18">
        <f t="shared" si="35"/>
        <v>0</v>
      </c>
      <c r="AN279" s="18">
        <f t="shared" si="36"/>
        <v>0</v>
      </c>
      <c r="AO279" s="50" t="s">
        <v>70</v>
      </c>
      <c r="AP279" s="50"/>
      <c r="AQ279" s="50"/>
      <c r="AR279" s="50"/>
      <c r="AS279" s="50" t="s">
        <v>2049</v>
      </c>
      <c r="AT279" s="50"/>
      <c r="AU279" s="50"/>
      <c r="AV279" s="50"/>
      <c r="AW279" s="50" t="s">
        <v>70</v>
      </c>
      <c r="AX279" s="50"/>
      <c r="AY279" s="50"/>
      <c r="AZ279" s="50"/>
      <c r="BA279" s="50" t="s">
        <v>2108</v>
      </c>
      <c r="BB279" s="50"/>
      <c r="BC279" s="50"/>
      <c r="BD279" s="50"/>
    </row>
    <row r="280" spans="1:56" s="52" customFormat="1" ht="75" customHeight="1" x14ac:dyDescent="0.25">
      <c r="A280" s="20">
        <v>16</v>
      </c>
      <c r="B280" s="50" t="s">
        <v>2031</v>
      </c>
      <c r="C280" s="50" t="s">
        <v>2098</v>
      </c>
      <c r="D280" s="50" t="s">
        <v>58</v>
      </c>
      <c r="E280" s="50" t="s">
        <v>59</v>
      </c>
      <c r="F280" s="50" t="s">
        <v>60</v>
      </c>
      <c r="G280" s="50" t="s">
        <v>91</v>
      </c>
      <c r="H280" s="50" t="s">
        <v>397</v>
      </c>
      <c r="I280" s="50" t="s">
        <v>2109</v>
      </c>
      <c r="J280" s="22">
        <v>44197</v>
      </c>
      <c r="K280" s="22">
        <v>44561</v>
      </c>
      <c r="L280" s="50" t="s">
        <v>2110</v>
      </c>
      <c r="M280" s="50" t="s">
        <v>2101</v>
      </c>
      <c r="N280" s="50" t="s">
        <v>79</v>
      </c>
      <c r="O280" s="50" t="s">
        <v>2102</v>
      </c>
      <c r="P280" s="50" t="s">
        <v>67</v>
      </c>
      <c r="Q280" s="50" t="s">
        <v>68</v>
      </c>
      <c r="R280" s="27">
        <f>SUM(S280:V280)</f>
        <v>24</v>
      </c>
      <c r="S280" s="27">
        <v>6</v>
      </c>
      <c r="T280" s="27">
        <v>6</v>
      </c>
      <c r="U280" s="27">
        <v>6</v>
      </c>
      <c r="V280" s="27">
        <v>6</v>
      </c>
      <c r="W280" s="27">
        <v>6</v>
      </c>
      <c r="X280" s="27" t="s">
        <v>2111</v>
      </c>
      <c r="Y280" s="27"/>
      <c r="Z280" s="27"/>
      <c r="AA280" s="27"/>
      <c r="AB280" s="27"/>
      <c r="AC280" s="27"/>
      <c r="AD280" s="27"/>
      <c r="AE280" s="27">
        <f t="shared" si="31"/>
        <v>6</v>
      </c>
      <c r="AF280" s="22">
        <v>44298</v>
      </c>
      <c r="AG280" s="25"/>
      <c r="AH280" s="51"/>
      <c r="AI280" s="51"/>
      <c r="AJ280" s="18">
        <f t="shared" si="32"/>
        <v>0.25</v>
      </c>
      <c r="AK280" s="18">
        <f t="shared" si="33"/>
        <v>1</v>
      </c>
      <c r="AL280" s="18">
        <f t="shared" si="34"/>
        <v>0</v>
      </c>
      <c r="AM280" s="18">
        <f t="shared" si="35"/>
        <v>0</v>
      </c>
      <c r="AN280" s="18">
        <f t="shared" si="36"/>
        <v>0</v>
      </c>
      <c r="AO280" s="50" t="s">
        <v>70</v>
      </c>
      <c r="AP280" s="50"/>
      <c r="AQ280" s="50"/>
      <c r="AR280" s="50"/>
      <c r="AS280" s="50" t="s">
        <v>2112</v>
      </c>
      <c r="AT280" s="50"/>
      <c r="AU280" s="50"/>
      <c r="AV280" s="50"/>
      <c r="AW280" s="50" t="s">
        <v>70</v>
      </c>
      <c r="AX280" s="50"/>
      <c r="AY280" s="50"/>
      <c r="AZ280" s="50"/>
      <c r="BA280" s="50" t="s">
        <v>2113</v>
      </c>
      <c r="BB280" s="50"/>
      <c r="BC280" s="50"/>
      <c r="BD280" s="50"/>
    </row>
    <row r="281" spans="1:56" s="52" customFormat="1" ht="75" customHeight="1" x14ac:dyDescent="0.25">
      <c r="A281" s="20">
        <v>17</v>
      </c>
      <c r="B281" s="50" t="s">
        <v>2031</v>
      </c>
      <c r="C281" s="50" t="s">
        <v>2114</v>
      </c>
      <c r="D281" s="50" t="s">
        <v>58</v>
      </c>
      <c r="E281" s="50" t="s">
        <v>59</v>
      </c>
      <c r="F281" s="50" t="s">
        <v>60</v>
      </c>
      <c r="G281" s="50" t="s">
        <v>91</v>
      </c>
      <c r="H281" s="50" t="s">
        <v>397</v>
      </c>
      <c r="I281" s="50" t="s">
        <v>2115</v>
      </c>
      <c r="J281" s="22">
        <v>44197</v>
      </c>
      <c r="K281" s="22">
        <v>44561</v>
      </c>
      <c r="L281" s="50" t="s">
        <v>2116</v>
      </c>
      <c r="M281" s="50" t="s">
        <v>2117</v>
      </c>
      <c r="N281" s="50" t="s">
        <v>79</v>
      </c>
      <c r="O281" s="50" t="s">
        <v>2118</v>
      </c>
      <c r="P281" s="50" t="s">
        <v>67</v>
      </c>
      <c r="Q281" s="50" t="s">
        <v>68</v>
      </c>
      <c r="R281" s="27">
        <v>12</v>
      </c>
      <c r="S281" s="27">
        <v>1</v>
      </c>
      <c r="T281" s="27">
        <v>3</v>
      </c>
      <c r="U281" s="27">
        <v>3</v>
      </c>
      <c r="V281" s="27">
        <v>3</v>
      </c>
      <c r="W281" s="27">
        <v>0</v>
      </c>
      <c r="X281" s="27" t="s">
        <v>2119</v>
      </c>
      <c r="Y281" s="27"/>
      <c r="Z281" s="27"/>
      <c r="AA281" s="27"/>
      <c r="AB281" s="27"/>
      <c r="AC281" s="27"/>
      <c r="AD281" s="27"/>
      <c r="AE281" s="27">
        <f t="shared" si="31"/>
        <v>0</v>
      </c>
      <c r="AF281" s="22">
        <v>44300</v>
      </c>
      <c r="AG281" s="25"/>
      <c r="AH281" s="51"/>
      <c r="AI281" s="51"/>
      <c r="AJ281" s="18">
        <f t="shared" si="32"/>
        <v>0</v>
      </c>
      <c r="AK281" s="18">
        <f t="shared" si="33"/>
        <v>0</v>
      </c>
      <c r="AL281" s="18">
        <f t="shared" si="34"/>
        <v>0</v>
      </c>
      <c r="AM281" s="18">
        <f t="shared" si="35"/>
        <v>0</v>
      </c>
      <c r="AN281" s="18">
        <f t="shared" si="36"/>
        <v>0</v>
      </c>
      <c r="AO281" s="50" t="s">
        <v>541</v>
      </c>
      <c r="AP281" s="50"/>
      <c r="AQ281" s="50"/>
      <c r="AR281" s="50"/>
      <c r="AS281" s="50" t="s">
        <v>2120</v>
      </c>
      <c r="AT281" s="50"/>
      <c r="AU281" s="50"/>
      <c r="AV281" s="50"/>
      <c r="AW281" s="50" t="s">
        <v>70</v>
      </c>
      <c r="AX281" s="50"/>
      <c r="AY281" s="50"/>
      <c r="AZ281" s="50"/>
      <c r="BA281" s="50" t="s">
        <v>2121</v>
      </c>
      <c r="BB281" s="50"/>
      <c r="BC281" s="50"/>
      <c r="BD281" s="50"/>
    </row>
    <row r="282" spans="1:56" s="52" customFormat="1" ht="75" customHeight="1" x14ac:dyDescent="0.25">
      <c r="A282" s="20">
        <v>18</v>
      </c>
      <c r="B282" s="50" t="s">
        <v>2031</v>
      </c>
      <c r="C282" s="50" t="s">
        <v>2114</v>
      </c>
      <c r="D282" s="50" t="s">
        <v>58</v>
      </c>
      <c r="E282" s="50" t="s">
        <v>59</v>
      </c>
      <c r="F282" s="50" t="s">
        <v>60</v>
      </c>
      <c r="G282" s="50" t="s">
        <v>91</v>
      </c>
      <c r="H282" s="50" t="s">
        <v>397</v>
      </c>
      <c r="I282" s="50" t="s">
        <v>2122</v>
      </c>
      <c r="J282" s="22">
        <v>44197</v>
      </c>
      <c r="K282" s="22">
        <v>44500</v>
      </c>
      <c r="L282" s="50" t="s">
        <v>2123</v>
      </c>
      <c r="M282" s="50" t="s">
        <v>2124</v>
      </c>
      <c r="N282" s="50" t="s">
        <v>79</v>
      </c>
      <c r="O282" s="50" t="s">
        <v>2118</v>
      </c>
      <c r="P282" s="50" t="s">
        <v>67</v>
      </c>
      <c r="Q282" s="50" t="s">
        <v>68</v>
      </c>
      <c r="R282" s="27">
        <v>4</v>
      </c>
      <c r="S282" s="27">
        <v>0</v>
      </c>
      <c r="T282" s="27">
        <v>1</v>
      </c>
      <c r="U282" s="27">
        <v>1</v>
      </c>
      <c r="V282" s="27">
        <v>2</v>
      </c>
      <c r="W282" s="27">
        <v>0</v>
      </c>
      <c r="X282" s="27" t="s">
        <v>2125</v>
      </c>
      <c r="Y282" s="27"/>
      <c r="Z282" s="27"/>
      <c r="AA282" s="27"/>
      <c r="AB282" s="27"/>
      <c r="AC282" s="27"/>
      <c r="AD282" s="27"/>
      <c r="AE282" s="27">
        <f t="shared" si="31"/>
        <v>0</v>
      </c>
      <c r="AF282" s="22">
        <v>44300</v>
      </c>
      <c r="AG282" s="25"/>
      <c r="AH282" s="51"/>
      <c r="AI282" s="51"/>
      <c r="AJ282" s="18">
        <f t="shared" si="32"/>
        <v>0</v>
      </c>
      <c r="AK282" s="18" t="str">
        <f t="shared" si="33"/>
        <v/>
      </c>
      <c r="AL282" s="18">
        <f t="shared" si="34"/>
        <v>0</v>
      </c>
      <c r="AM282" s="18">
        <f t="shared" si="35"/>
        <v>0</v>
      </c>
      <c r="AN282" s="18">
        <f t="shared" si="36"/>
        <v>0</v>
      </c>
      <c r="AO282" s="50" t="s">
        <v>70</v>
      </c>
      <c r="AP282" s="50"/>
      <c r="AQ282" s="50"/>
      <c r="AR282" s="50"/>
      <c r="AS282" s="50" t="s">
        <v>2126</v>
      </c>
      <c r="AT282" s="50"/>
      <c r="AU282" s="50"/>
      <c r="AV282" s="50"/>
      <c r="AW282" s="50" t="s">
        <v>97</v>
      </c>
      <c r="AX282" s="50"/>
      <c r="AY282" s="50"/>
      <c r="AZ282" s="50"/>
      <c r="BA282" s="50" t="s">
        <v>2126</v>
      </c>
      <c r="BB282" s="50"/>
      <c r="BC282" s="50"/>
      <c r="BD282" s="50"/>
    </row>
    <row r="283" spans="1:56" s="52" customFormat="1" ht="75" customHeight="1" x14ac:dyDescent="0.25">
      <c r="A283" s="20">
        <v>19</v>
      </c>
      <c r="B283" s="50" t="s">
        <v>2031</v>
      </c>
      <c r="C283" s="50" t="s">
        <v>2114</v>
      </c>
      <c r="D283" s="50" t="s">
        <v>58</v>
      </c>
      <c r="E283" s="50" t="s">
        <v>59</v>
      </c>
      <c r="F283" s="50" t="s">
        <v>60</v>
      </c>
      <c r="G283" s="50" t="s">
        <v>91</v>
      </c>
      <c r="H283" s="50" t="s">
        <v>397</v>
      </c>
      <c r="I283" s="50" t="s">
        <v>2127</v>
      </c>
      <c r="J283" s="22">
        <v>44197</v>
      </c>
      <c r="K283" s="22">
        <v>44561</v>
      </c>
      <c r="L283" s="50" t="s">
        <v>2128</v>
      </c>
      <c r="M283" s="50" t="s">
        <v>2124</v>
      </c>
      <c r="N283" s="50" t="s">
        <v>65</v>
      </c>
      <c r="O283" s="50" t="s">
        <v>2118</v>
      </c>
      <c r="P283" s="50" t="s">
        <v>67</v>
      </c>
      <c r="Q283" s="50" t="s">
        <v>68</v>
      </c>
      <c r="R283" s="43">
        <v>1</v>
      </c>
      <c r="S283" s="43">
        <v>0.25</v>
      </c>
      <c r="T283" s="43">
        <v>0.25</v>
      </c>
      <c r="U283" s="43">
        <v>0.25</v>
      </c>
      <c r="V283" s="43">
        <v>0.25</v>
      </c>
      <c r="W283" s="43">
        <v>0.25</v>
      </c>
      <c r="X283" s="43" t="s">
        <v>2129</v>
      </c>
      <c r="Y283" s="43"/>
      <c r="Z283" s="43"/>
      <c r="AA283" s="43"/>
      <c r="AB283" s="43"/>
      <c r="AC283" s="43"/>
      <c r="AD283" s="43"/>
      <c r="AE283" s="43">
        <f t="shared" si="31"/>
        <v>0.25</v>
      </c>
      <c r="AF283" s="22">
        <v>44300</v>
      </c>
      <c r="AG283" s="25"/>
      <c r="AH283" s="51"/>
      <c r="AI283" s="51"/>
      <c r="AJ283" s="18">
        <f t="shared" si="32"/>
        <v>0.25</v>
      </c>
      <c r="AK283" s="18">
        <f t="shared" si="33"/>
        <v>1</v>
      </c>
      <c r="AL283" s="18">
        <f t="shared" si="34"/>
        <v>0</v>
      </c>
      <c r="AM283" s="18">
        <f t="shared" si="35"/>
        <v>0</v>
      </c>
      <c r="AN283" s="18">
        <f t="shared" si="36"/>
        <v>0</v>
      </c>
      <c r="AO283" s="50" t="s">
        <v>70</v>
      </c>
      <c r="AP283" s="50"/>
      <c r="AQ283" s="50"/>
      <c r="AR283" s="50"/>
      <c r="AS283" s="50" t="s">
        <v>2049</v>
      </c>
      <c r="AT283" s="50"/>
      <c r="AU283" s="50"/>
      <c r="AV283" s="50"/>
      <c r="AW283" s="50" t="s">
        <v>70</v>
      </c>
      <c r="AX283" s="50"/>
      <c r="AY283" s="50"/>
      <c r="AZ283" s="50"/>
      <c r="BA283" s="50" t="s">
        <v>2130</v>
      </c>
      <c r="BB283" s="50"/>
      <c r="BC283" s="50"/>
      <c r="BD283" s="50"/>
    </row>
    <row r="284" spans="1:56" s="52" customFormat="1" ht="75" customHeight="1" x14ac:dyDescent="0.25">
      <c r="A284" s="20">
        <v>20</v>
      </c>
      <c r="B284" s="50" t="s">
        <v>2031</v>
      </c>
      <c r="C284" s="50" t="s">
        <v>2114</v>
      </c>
      <c r="D284" s="50" t="s">
        <v>58</v>
      </c>
      <c r="E284" s="50" t="s">
        <v>59</v>
      </c>
      <c r="F284" s="50" t="s">
        <v>60</v>
      </c>
      <c r="G284" s="50" t="s">
        <v>91</v>
      </c>
      <c r="H284" s="50" t="s">
        <v>397</v>
      </c>
      <c r="I284" s="50" t="s">
        <v>2131</v>
      </c>
      <c r="J284" s="22">
        <v>44197</v>
      </c>
      <c r="K284" s="22">
        <v>44561</v>
      </c>
      <c r="L284" s="50" t="s">
        <v>2132</v>
      </c>
      <c r="M284" s="50" t="s">
        <v>2124</v>
      </c>
      <c r="N284" s="50" t="s">
        <v>79</v>
      </c>
      <c r="O284" s="50" t="s">
        <v>2118</v>
      </c>
      <c r="P284" s="50" t="s">
        <v>67</v>
      </c>
      <c r="Q284" s="50" t="s">
        <v>68</v>
      </c>
      <c r="R284" s="27">
        <v>12</v>
      </c>
      <c r="S284" s="27">
        <v>3</v>
      </c>
      <c r="T284" s="27">
        <v>3</v>
      </c>
      <c r="U284" s="27">
        <v>3</v>
      </c>
      <c r="V284" s="27">
        <v>3</v>
      </c>
      <c r="W284" s="27">
        <v>3</v>
      </c>
      <c r="X284" s="27" t="s">
        <v>2133</v>
      </c>
      <c r="Y284" s="27"/>
      <c r="Z284" s="27"/>
      <c r="AA284" s="27"/>
      <c r="AB284" s="27"/>
      <c r="AC284" s="27"/>
      <c r="AD284" s="27"/>
      <c r="AE284" s="27">
        <f t="shared" si="31"/>
        <v>3</v>
      </c>
      <c r="AF284" s="22">
        <v>44300</v>
      </c>
      <c r="AG284" s="25"/>
      <c r="AH284" s="51"/>
      <c r="AI284" s="51"/>
      <c r="AJ284" s="18">
        <f t="shared" si="32"/>
        <v>0.25</v>
      </c>
      <c r="AK284" s="18">
        <f t="shared" si="33"/>
        <v>1</v>
      </c>
      <c r="AL284" s="18">
        <f t="shared" si="34"/>
        <v>0</v>
      </c>
      <c r="AM284" s="18">
        <f t="shared" si="35"/>
        <v>0</v>
      </c>
      <c r="AN284" s="18">
        <f t="shared" si="36"/>
        <v>0</v>
      </c>
      <c r="AO284" s="50" t="s">
        <v>70</v>
      </c>
      <c r="AP284" s="50"/>
      <c r="AQ284" s="50"/>
      <c r="AR284" s="50"/>
      <c r="AS284" s="50" t="s">
        <v>2049</v>
      </c>
      <c r="AT284" s="50"/>
      <c r="AU284" s="50"/>
      <c r="AV284" s="50"/>
      <c r="AW284" s="50" t="s">
        <v>70</v>
      </c>
      <c r="AX284" s="50"/>
      <c r="AY284" s="50"/>
      <c r="AZ284" s="50"/>
      <c r="BA284" s="50" t="s">
        <v>2134</v>
      </c>
      <c r="BB284" s="50"/>
      <c r="BC284" s="50"/>
      <c r="BD284" s="50"/>
    </row>
    <row r="285" spans="1:56" s="52" customFormat="1" ht="75" customHeight="1" x14ac:dyDescent="0.25">
      <c r="A285" s="20">
        <v>21</v>
      </c>
      <c r="B285" s="50" t="s">
        <v>2031</v>
      </c>
      <c r="C285" s="50" t="s">
        <v>2114</v>
      </c>
      <c r="D285" s="50" t="s">
        <v>58</v>
      </c>
      <c r="E285" s="50" t="s">
        <v>59</v>
      </c>
      <c r="F285" s="50" t="s">
        <v>60</v>
      </c>
      <c r="G285" s="50" t="s">
        <v>91</v>
      </c>
      <c r="H285" s="50" t="s">
        <v>397</v>
      </c>
      <c r="I285" s="50" t="s">
        <v>2135</v>
      </c>
      <c r="J285" s="22">
        <v>44197</v>
      </c>
      <c r="K285" s="22">
        <v>44530</v>
      </c>
      <c r="L285" s="50" t="s">
        <v>2132</v>
      </c>
      <c r="M285" s="50" t="s">
        <v>2124</v>
      </c>
      <c r="N285" s="50" t="s">
        <v>79</v>
      </c>
      <c r="O285" s="50" t="s">
        <v>2118</v>
      </c>
      <c r="P285" s="50" t="s">
        <v>67</v>
      </c>
      <c r="Q285" s="50" t="s">
        <v>68</v>
      </c>
      <c r="R285" s="27">
        <v>5</v>
      </c>
      <c r="S285" s="27">
        <v>1</v>
      </c>
      <c r="T285" s="27">
        <v>1</v>
      </c>
      <c r="U285" s="27">
        <v>2</v>
      </c>
      <c r="V285" s="27">
        <v>1</v>
      </c>
      <c r="W285" s="27">
        <v>1</v>
      </c>
      <c r="X285" s="27" t="s">
        <v>2136</v>
      </c>
      <c r="Y285" s="27"/>
      <c r="Z285" s="27"/>
      <c r="AA285" s="27"/>
      <c r="AB285" s="27"/>
      <c r="AC285" s="27"/>
      <c r="AD285" s="27"/>
      <c r="AE285" s="27">
        <f t="shared" si="31"/>
        <v>1</v>
      </c>
      <c r="AF285" s="22">
        <v>44300</v>
      </c>
      <c r="AG285" s="25"/>
      <c r="AH285" s="51"/>
      <c r="AI285" s="51"/>
      <c r="AJ285" s="18">
        <f t="shared" si="32"/>
        <v>0.2</v>
      </c>
      <c r="AK285" s="18">
        <f t="shared" si="33"/>
        <v>1</v>
      </c>
      <c r="AL285" s="18">
        <f t="shared" si="34"/>
        <v>0</v>
      </c>
      <c r="AM285" s="18">
        <f t="shared" si="35"/>
        <v>0</v>
      </c>
      <c r="AN285" s="18">
        <f t="shared" si="36"/>
        <v>0</v>
      </c>
      <c r="AO285" s="50" t="s">
        <v>70</v>
      </c>
      <c r="AP285" s="50"/>
      <c r="AQ285" s="50"/>
      <c r="AR285" s="50"/>
      <c r="AS285" s="50" t="s">
        <v>2049</v>
      </c>
      <c r="AT285" s="50"/>
      <c r="AU285" s="50"/>
      <c r="AV285" s="50"/>
      <c r="AW285" s="50" t="s">
        <v>70</v>
      </c>
      <c r="AX285" s="50"/>
      <c r="AY285" s="50"/>
      <c r="AZ285" s="50"/>
      <c r="BA285" s="50" t="s">
        <v>2137</v>
      </c>
      <c r="BB285" s="50"/>
      <c r="BC285" s="50"/>
      <c r="BD285" s="50"/>
    </row>
    <row r="286" spans="1:56" s="52" customFormat="1" ht="75" customHeight="1" x14ac:dyDescent="0.25">
      <c r="A286" s="20">
        <v>22</v>
      </c>
      <c r="B286" s="50" t="s">
        <v>2031</v>
      </c>
      <c r="C286" s="50" t="s">
        <v>2114</v>
      </c>
      <c r="D286" s="50" t="s">
        <v>58</v>
      </c>
      <c r="E286" s="50" t="s">
        <v>59</v>
      </c>
      <c r="F286" s="50" t="s">
        <v>60</v>
      </c>
      <c r="G286" s="50" t="s">
        <v>91</v>
      </c>
      <c r="H286" s="50" t="s">
        <v>397</v>
      </c>
      <c r="I286" s="50" t="s">
        <v>2138</v>
      </c>
      <c r="J286" s="22">
        <v>44317</v>
      </c>
      <c r="K286" s="22">
        <v>44561</v>
      </c>
      <c r="L286" s="50" t="s">
        <v>2139</v>
      </c>
      <c r="M286" s="50" t="s">
        <v>2124</v>
      </c>
      <c r="N286" s="50" t="s">
        <v>79</v>
      </c>
      <c r="O286" s="50" t="s">
        <v>2118</v>
      </c>
      <c r="P286" s="50" t="s">
        <v>67</v>
      </c>
      <c r="Q286" s="50" t="s">
        <v>68</v>
      </c>
      <c r="R286" s="27">
        <v>11</v>
      </c>
      <c r="S286" s="27">
        <v>0</v>
      </c>
      <c r="T286" s="27">
        <v>5</v>
      </c>
      <c r="U286" s="27">
        <v>3</v>
      </c>
      <c r="V286" s="27">
        <v>3</v>
      </c>
      <c r="W286" s="27">
        <v>0</v>
      </c>
      <c r="X286" s="27" t="s">
        <v>2140</v>
      </c>
      <c r="Y286" s="27"/>
      <c r="Z286" s="27"/>
      <c r="AA286" s="27"/>
      <c r="AB286" s="27"/>
      <c r="AC286" s="27"/>
      <c r="AD286" s="27"/>
      <c r="AE286" s="27">
        <f t="shared" si="31"/>
        <v>0</v>
      </c>
      <c r="AF286" s="22">
        <v>44300</v>
      </c>
      <c r="AG286" s="25"/>
      <c r="AH286" s="51"/>
      <c r="AI286" s="51"/>
      <c r="AJ286" s="18">
        <f t="shared" si="32"/>
        <v>0</v>
      </c>
      <c r="AK286" s="18" t="str">
        <f t="shared" si="33"/>
        <v/>
      </c>
      <c r="AL286" s="18">
        <f t="shared" si="34"/>
        <v>0</v>
      </c>
      <c r="AM286" s="18">
        <f t="shared" si="35"/>
        <v>0</v>
      </c>
      <c r="AN286" s="18">
        <f t="shared" si="36"/>
        <v>0</v>
      </c>
      <c r="AO286" s="50" t="s">
        <v>70</v>
      </c>
      <c r="AP286" s="50"/>
      <c r="AQ286" s="50"/>
      <c r="AR286" s="50"/>
      <c r="AS286" s="50" t="s">
        <v>2141</v>
      </c>
      <c r="AT286" s="50"/>
      <c r="AU286" s="50"/>
      <c r="AV286" s="50"/>
      <c r="AW286" s="50" t="s">
        <v>70</v>
      </c>
      <c r="AX286" s="50"/>
      <c r="AY286" s="50"/>
      <c r="AZ286" s="50"/>
      <c r="BA286" s="50" t="s">
        <v>2142</v>
      </c>
      <c r="BB286" s="50"/>
      <c r="BC286" s="50"/>
      <c r="BD286" s="50"/>
    </row>
    <row r="287" spans="1:56" s="52" customFormat="1" ht="75" customHeight="1" x14ac:dyDescent="0.25">
      <c r="A287" s="20">
        <v>23</v>
      </c>
      <c r="B287" s="50" t="s">
        <v>2031</v>
      </c>
      <c r="C287" s="50" t="s">
        <v>89</v>
      </c>
      <c r="D287" s="50" t="s">
        <v>58</v>
      </c>
      <c r="E287" s="50" t="s">
        <v>90</v>
      </c>
      <c r="F287" s="50" t="s">
        <v>60</v>
      </c>
      <c r="G287" s="50" t="s">
        <v>91</v>
      </c>
      <c r="H287" s="50" t="s">
        <v>92</v>
      </c>
      <c r="I287" s="50" t="s">
        <v>702</v>
      </c>
      <c r="J287" s="22">
        <v>44197</v>
      </c>
      <c r="K287" s="22">
        <v>44561</v>
      </c>
      <c r="L287" s="50" t="s">
        <v>457</v>
      </c>
      <c r="M287" s="50" t="s">
        <v>386</v>
      </c>
      <c r="N287" s="50" t="s">
        <v>65</v>
      </c>
      <c r="O287" s="50" t="s">
        <v>95</v>
      </c>
      <c r="P287" s="50" t="s">
        <v>2</v>
      </c>
      <c r="Q287" s="50" t="s">
        <v>68</v>
      </c>
      <c r="R287" s="43">
        <v>1</v>
      </c>
      <c r="S287" s="43">
        <v>0</v>
      </c>
      <c r="T287" s="43">
        <v>0</v>
      </c>
      <c r="U287" s="43">
        <v>1</v>
      </c>
      <c r="V287" s="43">
        <v>0</v>
      </c>
      <c r="W287" s="43">
        <v>0</v>
      </c>
      <c r="X287" s="43" t="s">
        <v>2143</v>
      </c>
      <c r="Y287" s="43"/>
      <c r="Z287" s="43"/>
      <c r="AA287" s="43"/>
      <c r="AB287" s="43"/>
      <c r="AC287" s="43"/>
      <c r="AD287" s="43"/>
      <c r="AE287" s="43">
        <f t="shared" si="31"/>
        <v>0</v>
      </c>
      <c r="AF287" s="22">
        <v>44298</v>
      </c>
      <c r="AG287" s="25"/>
      <c r="AH287" s="51"/>
      <c r="AI287" s="51"/>
      <c r="AJ287" s="18">
        <f t="shared" si="32"/>
        <v>0</v>
      </c>
      <c r="AK287" s="18" t="str">
        <f t="shared" si="33"/>
        <v/>
      </c>
      <c r="AL287" s="18" t="str">
        <f t="shared" si="34"/>
        <v/>
      </c>
      <c r="AM287" s="18">
        <f t="shared" si="35"/>
        <v>0</v>
      </c>
      <c r="AN287" s="18" t="str">
        <f t="shared" si="36"/>
        <v/>
      </c>
      <c r="AO287" s="50" t="s">
        <v>70</v>
      </c>
      <c r="AP287" s="50"/>
      <c r="AQ287" s="50"/>
      <c r="AR287" s="50"/>
      <c r="AS287" s="50" t="s">
        <v>2126</v>
      </c>
      <c r="AT287" s="50"/>
      <c r="AU287" s="50"/>
      <c r="AV287" s="50"/>
      <c r="AW287" s="50" t="s">
        <v>97</v>
      </c>
      <c r="AX287" s="50"/>
      <c r="AY287" s="50"/>
      <c r="AZ287" s="50"/>
      <c r="BA287" s="50" t="s">
        <v>2126</v>
      </c>
      <c r="BB287" s="50"/>
      <c r="BC287" s="50"/>
      <c r="BD287" s="50"/>
    </row>
    <row r="288" spans="1:56" s="52" customFormat="1" ht="75" customHeight="1" x14ac:dyDescent="0.25">
      <c r="A288" s="20">
        <v>24</v>
      </c>
      <c r="B288" s="50" t="s">
        <v>2031</v>
      </c>
      <c r="C288" s="50" t="s">
        <v>89</v>
      </c>
      <c r="D288" s="50" t="s">
        <v>58</v>
      </c>
      <c r="E288" s="50" t="s">
        <v>90</v>
      </c>
      <c r="F288" s="50" t="s">
        <v>60</v>
      </c>
      <c r="G288" s="50" t="s">
        <v>91</v>
      </c>
      <c r="H288" s="50" t="s">
        <v>92</v>
      </c>
      <c r="I288" s="50" t="s">
        <v>704</v>
      </c>
      <c r="J288" s="22">
        <v>44197</v>
      </c>
      <c r="K288" s="22">
        <v>44561</v>
      </c>
      <c r="L288" s="50" t="s">
        <v>101</v>
      </c>
      <c r="M288" s="50" t="s">
        <v>386</v>
      </c>
      <c r="N288" s="50" t="s">
        <v>79</v>
      </c>
      <c r="O288" s="50" t="s">
        <v>95</v>
      </c>
      <c r="P288" s="50" t="s">
        <v>2</v>
      </c>
      <c r="Q288" s="50" t="s">
        <v>68</v>
      </c>
      <c r="R288" s="27">
        <v>4</v>
      </c>
      <c r="S288" s="27">
        <v>1</v>
      </c>
      <c r="T288" s="27">
        <v>1</v>
      </c>
      <c r="U288" s="27">
        <v>1</v>
      </c>
      <c r="V288" s="27">
        <v>1</v>
      </c>
      <c r="W288" s="27">
        <v>1</v>
      </c>
      <c r="X288" s="27" t="s">
        <v>2144</v>
      </c>
      <c r="Y288" s="27"/>
      <c r="Z288" s="27"/>
      <c r="AA288" s="27"/>
      <c r="AB288" s="27"/>
      <c r="AC288" s="27"/>
      <c r="AD288" s="27"/>
      <c r="AE288" s="27">
        <f t="shared" si="31"/>
        <v>1</v>
      </c>
      <c r="AF288" s="22">
        <v>44298</v>
      </c>
      <c r="AG288" s="25"/>
      <c r="AH288" s="51"/>
      <c r="AI288" s="51"/>
      <c r="AJ288" s="18">
        <f t="shared" si="32"/>
        <v>0.25</v>
      </c>
      <c r="AK288" s="18">
        <f t="shared" si="33"/>
        <v>1</v>
      </c>
      <c r="AL288" s="18">
        <f t="shared" si="34"/>
        <v>0</v>
      </c>
      <c r="AM288" s="18">
        <f t="shared" si="35"/>
        <v>0</v>
      </c>
      <c r="AN288" s="18">
        <f t="shared" si="36"/>
        <v>0</v>
      </c>
      <c r="AO288" s="50" t="s">
        <v>70</v>
      </c>
      <c r="AP288" s="50"/>
      <c r="AQ288" s="50"/>
      <c r="AR288" s="50"/>
      <c r="AS288" s="50" t="s">
        <v>2049</v>
      </c>
      <c r="AT288" s="50"/>
      <c r="AU288" s="50"/>
      <c r="AV288" s="50"/>
      <c r="AW288" s="50" t="s">
        <v>70</v>
      </c>
      <c r="AX288" s="50"/>
      <c r="AY288" s="50"/>
      <c r="AZ288" s="50"/>
      <c r="BA288" s="50" t="s">
        <v>2145</v>
      </c>
      <c r="BB288" s="50"/>
      <c r="BC288" s="50"/>
      <c r="BD288" s="50"/>
    </row>
    <row r="289" spans="1:56" s="52" customFormat="1" ht="75" customHeight="1" x14ac:dyDescent="0.25">
      <c r="A289" s="20">
        <v>25</v>
      </c>
      <c r="B289" s="50" t="s">
        <v>2031</v>
      </c>
      <c r="C289" s="50" t="s">
        <v>89</v>
      </c>
      <c r="D289" s="50" t="s">
        <v>58</v>
      </c>
      <c r="E289" s="50" t="s">
        <v>90</v>
      </c>
      <c r="F289" s="50" t="s">
        <v>60</v>
      </c>
      <c r="G289" s="50" t="s">
        <v>91</v>
      </c>
      <c r="H289" s="50" t="s">
        <v>92</v>
      </c>
      <c r="I289" s="50" t="s">
        <v>105</v>
      </c>
      <c r="J289" s="22">
        <v>44470</v>
      </c>
      <c r="K289" s="22">
        <v>44561</v>
      </c>
      <c r="L289" s="50" t="s">
        <v>101</v>
      </c>
      <c r="M289" s="50" t="s">
        <v>386</v>
      </c>
      <c r="N289" s="50" t="s">
        <v>79</v>
      </c>
      <c r="O289" s="50" t="s">
        <v>95</v>
      </c>
      <c r="P289" s="50" t="s">
        <v>2</v>
      </c>
      <c r="Q289" s="50" t="s">
        <v>68</v>
      </c>
      <c r="R289" s="27">
        <v>1</v>
      </c>
      <c r="S289" s="27">
        <v>0</v>
      </c>
      <c r="T289" s="27">
        <v>0</v>
      </c>
      <c r="U289" s="27">
        <v>0</v>
      </c>
      <c r="V289" s="27">
        <v>1</v>
      </c>
      <c r="W289" s="27">
        <v>0</v>
      </c>
      <c r="X289" s="27" t="s">
        <v>2146</v>
      </c>
      <c r="Y289" s="27"/>
      <c r="Z289" s="27"/>
      <c r="AA289" s="27"/>
      <c r="AB289" s="27"/>
      <c r="AC289" s="27"/>
      <c r="AD289" s="27"/>
      <c r="AE289" s="27">
        <f t="shared" si="31"/>
        <v>0</v>
      </c>
      <c r="AF289" s="22">
        <v>44298</v>
      </c>
      <c r="AG289" s="25"/>
      <c r="AH289" s="51"/>
      <c r="AI289" s="51"/>
      <c r="AJ289" s="18">
        <f t="shared" si="32"/>
        <v>0</v>
      </c>
      <c r="AK289" s="18" t="str">
        <f t="shared" si="33"/>
        <v/>
      </c>
      <c r="AL289" s="18" t="str">
        <f t="shared" si="34"/>
        <v/>
      </c>
      <c r="AM289" s="18" t="str">
        <f t="shared" si="35"/>
        <v/>
      </c>
      <c r="AN289" s="18">
        <f t="shared" si="36"/>
        <v>0</v>
      </c>
      <c r="AO289" s="50" t="s">
        <v>70</v>
      </c>
      <c r="AP289" s="50"/>
      <c r="AQ289" s="50"/>
      <c r="AR289" s="50"/>
      <c r="AS289" s="50" t="s">
        <v>2126</v>
      </c>
      <c r="AT289" s="50"/>
      <c r="AU289" s="50"/>
      <c r="AV289" s="50"/>
      <c r="AW289" s="50" t="s">
        <v>97</v>
      </c>
      <c r="AX289" s="50"/>
      <c r="AY289" s="50"/>
      <c r="AZ289" s="50"/>
      <c r="BA289" s="50" t="s">
        <v>2147</v>
      </c>
      <c r="BB289" s="50"/>
      <c r="BC289" s="50"/>
      <c r="BD289" s="50"/>
    </row>
    <row r="290" spans="1:56" s="52" customFormat="1" ht="75" customHeight="1" x14ac:dyDescent="0.25">
      <c r="A290" s="20">
        <v>26</v>
      </c>
      <c r="B290" s="50" t="s">
        <v>2031</v>
      </c>
      <c r="C290" s="50" t="s">
        <v>89</v>
      </c>
      <c r="D290" s="50" t="s">
        <v>58</v>
      </c>
      <c r="E290" s="50" t="s">
        <v>90</v>
      </c>
      <c r="F290" s="50" t="s">
        <v>60</v>
      </c>
      <c r="G290" s="50" t="s">
        <v>91</v>
      </c>
      <c r="H290" s="50" t="s">
        <v>92</v>
      </c>
      <c r="I290" s="50" t="s">
        <v>706</v>
      </c>
      <c r="J290" s="22">
        <v>44197</v>
      </c>
      <c r="K290" s="22">
        <v>44561</v>
      </c>
      <c r="L290" s="50" t="s">
        <v>107</v>
      </c>
      <c r="M290" s="50" t="s">
        <v>386</v>
      </c>
      <c r="N290" s="50" t="s">
        <v>79</v>
      </c>
      <c r="O290" s="50" t="s">
        <v>95</v>
      </c>
      <c r="P290" s="50" t="s">
        <v>2</v>
      </c>
      <c r="Q290" s="50" t="s">
        <v>68</v>
      </c>
      <c r="R290" s="27">
        <v>4</v>
      </c>
      <c r="S290" s="27">
        <v>1</v>
      </c>
      <c r="T290" s="27">
        <v>1</v>
      </c>
      <c r="U290" s="27">
        <v>1</v>
      </c>
      <c r="V290" s="27">
        <v>1</v>
      </c>
      <c r="W290" s="27">
        <v>1</v>
      </c>
      <c r="X290" s="27" t="s">
        <v>2148</v>
      </c>
      <c r="Y290" s="27"/>
      <c r="Z290" s="27"/>
      <c r="AA290" s="27"/>
      <c r="AB290" s="27"/>
      <c r="AC290" s="27"/>
      <c r="AD290" s="27"/>
      <c r="AE290" s="27">
        <f t="shared" si="31"/>
        <v>1</v>
      </c>
      <c r="AF290" s="22">
        <v>44298</v>
      </c>
      <c r="AG290" s="25"/>
      <c r="AH290" s="51"/>
      <c r="AI290" s="51"/>
      <c r="AJ290" s="18">
        <f t="shared" si="32"/>
        <v>0.25</v>
      </c>
      <c r="AK290" s="18">
        <f t="shared" si="33"/>
        <v>1</v>
      </c>
      <c r="AL290" s="18">
        <f t="shared" si="34"/>
        <v>0</v>
      </c>
      <c r="AM290" s="18">
        <f t="shared" si="35"/>
        <v>0</v>
      </c>
      <c r="AN290" s="18">
        <f t="shared" si="36"/>
        <v>0</v>
      </c>
      <c r="AO290" s="50" t="s">
        <v>70</v>
      </c>
      <c r="AP290" s="50"/>
      <c r="AQ290" s="50"/>
      <c r="AR290" s="50"/>
      <c r="AS290" s="50" t="s">
        <v>2049</v>
      </c>
      <c r="AT290" s="50"/>
      <c r="AU290" s="50"/>
      <c r="AV290" s="50"/>
      <c r="AW290" s="50" t="s">
        <v>70</v>
      </c>
      <c r="AX290" s="50"/>
      <c r="AY290" s="50"/>
      <c r="AZ290" s="50"/>
      <c r="BA290" s="50" t="s">
        <v>2149</v>
      </c>
      <c r="BB290" s="50"/>
      <c r="BC290" s="50"/>
      <c r="BD290" s="50"/>
    </row>
    <row r="291" spans="1:56" s="52" customFormat="1" ht="75" customHeight="1" x14ac:dyDescent="0.25">
      <c r="A291" s="20">
        <v>27</v>
      </c>
      <c r="B291" s="50" t="s">
        <v>2031</v>
      </c>
      <c r="C291" s="50" t="s">
        <v>89</v>
      </c>
      <c r="D291" s="50" t="s">
        <v>58</v>
      </c>
      <c r="E291" s="50" t="s">
        <v>90</v>
      </c>
      <c r="F291" s="50" t="s">
        <v>60</v>
      </c>
      <c r="G291" s="50" t="s">
        <v>91</v>
      </c>
      <c r="H291" s="50" t="s">
        <v>92</v>
      </c>
      <c r="I291" s="50" t="s">
        <v>110</v>
      </c>
      <c r="J291" s="22">
        <v>44470</v>
      </c>
      <c r="K291" s="22">
        <v>44561</v>
      </c>
      <c r="L291" s="50" t="s">
        <v>107</v>
      </c>
      <c r="M291" s="50" t="s">
        <v>386</v>
      </c>
      <c r="N291" s="50" t="s">
        <v>79</v>
      </c>
      <c r="O291" s="50" t="s">
        <v>95</v>
      </c>
      <c r="P291" s="50" t="s">
        <v>2</v>
      </c>
      <c r="Q291" s="50" t="s">
        <v>68</v>
      </c>
      <c r="R291" s="27">
        <v>2</v>
      </c>
      <c r="S291" s="27">
        <v>0</v>
      </c>
      <c r="T291" s="27">
        <v>0</v>
      </c>
      <c r="U291" s="27">
        <v>0</v>
      </c>
      <c r="V291" s="27">
        <v>2</v>
      </c>
      <c r="W291" s="27">
        <v>0</v>
      </c>
      <c r="X291" s="27" t="s">
        <v>2146</v>
      </c>
      <c r="Y291" s="27"/>
      <c r="Z291" s="27"/>
      <c r="AA291" s="27"/>
      <c r="AB291" s="27"/>
      <c r="AC291" s="27"/>
      <c r="AD291" s="27"/>
      <c r="AE291" s="27">
        <f t="shared" si="31"/>
        <v>0</v>
      </c>
      <c r="AF291" s="22">
        <v>44298</v>
      </c>
      <c r="AG291" s="25"/>
      <c r="AH291" s="51"/>
      <c r="AI291" s="51"/>
      <c r="AJ291" s="18">
        <f t="shared" si="32"/>
        <v>0</v>
      </c>
      <c r="AK291" s="18" t="str">
        <f t="shared" si="33"/>
        <v/>
      </c>
      <c r="AL291" s="18" t="str">
        <f t="shared" si="34"/>
        <v/>
      </c>
      <c r="AM291" s="18" t="str">
        <f t="shared" si="35"/>
        <v/>
      </c>
      <c r="AN291" s="18">
        <f t="shared" si="36"/>
        <v>0</v>
      </c>
      <c r="AO291" s="50" t="s">
        <v>70</v>
      </c>
      <c r="AP291" s="50"/>
      <c r="AQ291" s="50"/>
      <c r="AR291" s="50"/>
      <c r="AS291" s="50" t="s">
        <v>2126</v>
      </c>
      <c r="AT291" s="50"/>
      <c r="AU291" s="50"/>
      <c r="AV291" s="50"/>
      <c r="AW291" s="50" t="s">
        <v>97</v>
      </c>
      <c r="AX291" s="50"/>
      <c r="AY291" s="50"/>
      <c r="AZ291" s="50"/>
      <c r="BA291" s="50" t="s">
        <v>2150</v>
      </c>
      <c r="BB291" s="50"/>
      <c r="BC291" s="50"/>
      <c r="BD291" s="50"/>
    </row>
    <row r="292" spans="1:56" s="52" customFormat="1" ht="75" customHeight="1" x14ac:dyDescent="0.25">
      <c r="A292" s="20">
        <v>28</v>
      </c>
      <c r="B292" s="50" t="s">
        <v>2031</v>
      </c>
      <c r="C292" s="50" t="s">
        <v>89</v>
      </c>
      <c r="D292" s="50" t="s">
        <v>58</v>
      </c>
      <c r="E292" s="50" t="s">
        <v>90</v>
      </c>
      <c r="F292" s="50" t="s">
        <v>60</v>
      </c>
      <c r="G292" s="50" t="s">
        <v>91</v>
      </c>
      <c r="H292" s="50" t="s">
        <v>92</v>
      </c>
      <c r="I292" s="50" t="s">
        <v>111</v>
      </c>
      <c r="J292" s="22">
        <v>44317</v>
      </c>
      <c r="K292" s="22">
        <v>44561</v>
      </c>
      <c r="L292" s="50" t="s">
        <v>112</v>
      </c>
      <c r="M292" s="50" t="s">
        <v>386</v>
      </c>
      <c r="N292" s="50" t="s">
        <v>79</v>
      </c>
      <c r="O292" s="50" t="s">
        <v>95</v>
      </c>
      <c r="P292" s="50" t="s">
        <v>2</v>
      </c>
      <c r="Q292" s="50" t="s">
        <v>68</v>
      </c>
      <c r="R292" s="27">
        <v>4</v>
      </c>
      <c r="S292" s="27">
        <v>0</v>
      </c>
      <c r="T292" s="27">
        <v>2</v>
      </c>
      <c r="U292" s="27">
        <v>1</v>
      </c>
      <c r="V292" s="27">
        <v>1</v>
      </c>
      <c r="W292" s="27">
        <v>0</v>
      </c>
      <c r="X292" s="27" t="s">
        <v>2151</v>
      </c>
      <c r="Y292" s="27"/>
      <c r="Z292" s="27"/>
      <c r="AA292" s="27"/>
      <c r="AB292" s="27"/>
      <c r="AC292" s="27"/>
      <c r="AD292" s="27"/>
      <c r="AE292" s="27">
        <f t="shared" si="31"/>
        <v>0</v>
      </c>
      <c r="AF292" s="22">
        <v>44298</v>
      </c>
      <c r="AG292" s="25"/>
      <c r="AH292" s="51"/>
      <c r="AI292" s="51"/>
      <c r="AJ292" s="18">
        <f t="shared" si="32"/>
        <v>0</v>
      </c>
      <c r="AK292" s="18" t="str">
        <f t="shared" si="33"/>
        <v/>
      </c>
      <c r="AL292" s="18">
        <f t="shared" si="34"/>
        <v>0</v>
      </c>
      <c r="AM292" s="18">
        <f t="shared" si="35"/>
        <v>0</v>
      </c>
      <c r="AN292" s="18">
        <f t="shared" si="36"/>
        <v>0</v>
      </c>
      <c r="AO292" s="50" t="s">
        <v>70</v>
      </c>
      <c r="AP292" s="50"/>
      <c r="AQ292" s="50"/>
      <c r="AR292" s="50"/>
      <c r="AS292" s="50" t="s">
        <v>2126</v>
      </c>
      <c r="AT292" s="50"/>
      <c r="AU292" s="50"/>
      <c r="AV292" s="50"/>
      <c r="AW292" s="50" t="s">
        <v>97</v>
      </c>
      <c r="AX292" s="50"/>
      <c r="AY292" s="50"/>
      <c r="AZ292" s="50"/>
      <c r="BA292" s="50" t="s">
        <v>2152</v>
      </c>
      <c r="BB292" s="50"/>
      <c r="BC292" s="50"/>
      <c r="BD292" s="50"/>
    </row>
    <row r="293" spans="1:56" s="52" customFormat="1" ht="75" customHeight="1" x14ac:dyDescent="0.25">
      <c r="A293" s="20">
        <v>1</v>
      </c>
      <c r="B293" s="50" t="s">
        <v>2196</v>
      </c>
      <c r="C293" s="50" t="s">
        <v>2197</v>
      </c>
      <c r="D293" s="50" t="s">
        <v>58</v>
      </c>
      <c r="E293" s="50" t="s">
        <v>866</v>
      </c>
      <c r="F293" s="50" t="s">
        <v>2198</v>
      </c>
      <c r="G293" s="50" t="s">
        <v>494</v>
      </c>
      <c r="H293" s="50" t="s">
        <v>495</v>
      </c>
      <c r="I293" s="50" t="s">
        <v>2199</v>
      </c>
      <c r="J293" s="22">
        <v>44228</v>
      </c>
      <c r="K293" s="22">
        <v>44561</v>
      </c>
      <c r="L293" s="50" t="s">
        <v>2200</v>
      </c>
      <c r="M293" s="50" t="s">
        <v>2201</v>
      </c>
      <c r="N293" s="50" t="s">
        <v>79</v>
      </c>
      <c r="O293" s="50" t="s">
        <v>2202</v>
      </c>
      <c r="P293" s="50" t="s">
        <v>67</v>
      </c>
      <c r="Q293" s="50" t="s">
        <v>68</v>
      </c>
      <c r="R293" s="44">
        <v>50</v>
      </c>
      <c r="S293" s="44">
        <v>5</v>
      </c>
      <c r="T293" s="44">
        <v>15</v>
      </c>
      <c r="U293" s="44">
        <v>15</v>
      </c>
      <c r="V293" s="44">
        <v>15</v>
      </c>
      <c r="W293" s="44">
        <v>0</v>
      </c>
      <c r="X293" s="44" t="s">
        <v>2203</v>
      </c>
      <c r="Y293" s="44"/>
      <c r="Z293" s="44"/>
      <c r="AA293" s="44"/>
      <c r="AB293" s="44"/>
      <c r="AC293" s="44"/>
      <c r="AD293" s="44"/>
      <c r="AE293" s="44">
        <f t="shared" si="31"/>
        <v>0</v>
      </c>
      <c r="AF293" s="22">
        <v>44300</v>
      </c>
      <c r="AG293" s="51"/>
      <c r="AH293" s="51"/>
      <c r="AI293" s="51"/>
      <c r="AJ293" s="18">
        <f t="shared" si="32"/>
        <v>0</v>
      </c>
      <c r="AK293" s="18">
        <f t="shared" si="33"/>
        <v>0</v>
      </c>
      <c r="AL293" s="18">
        <f t="shared" si="34"/>
        <v>0</v>
      </c>
      <c r="AM293" s="18">
        <f t="shared" si="35"/>
        <v>0</v>
      </c>
      <c r="AN293" s="18">
        <f t="shared" si="36"/>
        <v>0</v>
      </c>
      <c r="AO293" s="50" t="s">
        <v>70</v>
      </c>
      <c r="AP293" s="50"/>
      <c r="AQ293" s="50"/>
      <c r="AR293" s="50"/>
      <c r="AS293" s="50" t="s">
        <v>2204</v>
      </c>
      <c r="AT293" s="50"/>
      <c r="AU293" s="50"/>
      <c r="AV293" s="50"/>
      <c r="AW293" s="50" t="s">
        <v>70</v>
      </c>
      <c r="AX293" s="50"/>
      <c r="AY293" s="50"/>
      <c r="AZ293" s="50"/>
      <c r="BA293" s="50" t="s">
        <v>2205</v>
      </c>
      <c r="BB293" s="50"/>
      <c r="BC293" s="50"/>
      <c r="BD293" s="50"/>
    </row>
    <row r="294" spans="1:56" s="52" customFormat="1" ht="75" customHeight="1" x14ac:dyDescent="0.25">
      <c r="A294" s="20">
        <v>2</v>
      </c>
      <c r="B294" s="50" t="s">
        <v>2196</v>
      </c>
      <c r="C294" s="50" t="s">
        <v>2206</v>
      </c>
      <c r="D294" s="50" t="s">
        <v>58</v>
      </c>
      <c r="E294" s="50" t="s">
        <v>610</v>
      </c>
      <c r="F294" s="50" t="s">
        <v>810</v>
      </c>
      <c r="G294" s="50" t="s">
        <v>494</v>
      </c>
      <c r="H294" s="50" t="s">
        <v>495</v>
      </c>
      <c r="I294" s="50" t="s">
        <v>2207</v>
      </c>
      <c r="J294" s="22">
        <v>44200</v>
      </c>
      <c r="K294" s="22">
        <v>44561</v>
      </c>
      <c r="L294" s="50" t="s">
        <v>2208</v>
      </c>
      <c r="M294" s="50" t="s">
        <v>2201</v>
      </c>
      <c r="N294" s="50" t="s">
        <v>79</v>
      </c>
      <c r="O294" s="50" t="s">
        <v>2209</v>
      </c>
      <c r="P294" s="50" t="s">
        <v>67</v>
      </c>
      <c r="Q294" s="50" t="s">
        <v>68</v>
      </c>
      <c r="R294" s="45">
        <v>23</v>
      </c>
      <c r="S294" s="45">
        <v>2</v>
      </c>
      <c r="T294" s="45">
        <v>7</v>
      </c>
      <c r="U294" s="45">
        <v>7</v>
      </c>
      <c r="V294" s="45">
        <v>7</v>
      </c>
      <c r="W294" s="45">
        <v>3</v>
      </c>
      <c r="X294" s="45" t="s">
        <v>2210</v>
      </c>
      <c r="Y294" s="45"/>
      <c r="Z294" s="45"/>
      <c r="AA294" s="45"/>
      <c r="AB294" s="45"/>
      <c r="AC294" s="45"/>
      <c r="AD294" s="45"/>
      <c r="AE294" s="45">
        <f t="shared" si="31"/>
        <v>3</v>
      </c>
      <c r="AF294" s="22">
        <v>44295</v>
      </c>
      <c r="AG294" s="51"/>
      <c r="AH294" s="51"/>
      <c r="AI294" s="51"/>
      <c r="AJ294" s="18">
        <f t="shared" si="32"/>
        <v>0.13043478260869565</v>
      </c>
      <c r="AK294" s="18">
        <f t="shared" si="33"/>
        <v>1</v>
      </c>
      <c r="AL294" s="18">
        <f t="shared" si="34"/>
        <v>0</v>
      </c>
      <c r="AM294" s="18">
        <f t="shared" si="35"/>
        <v>0</v>
      </c>
      <c r="AN294" s="18">
        <f t="shared" si="36"/>
        <v>0</v>
      </c>
      <c r="AO294" s="50" t="s">
        <v>70</v>
      </c>
      <c r="AP294" s="50"/>
      <c r="AQ294" s="50"/>
      <c r="AR294" s="50"/>
      <c r="AS294" s="50" t="s">
        <v>848</v>
      </c>
      <c r="AT294" s="50"/>
      <c r="AU294" s="50"/>
      <c r="AV294" s="50"/>
      <c r="AW294" s="50" t="s">
        <v>70</v>
      </c>
      <c r="AX294" s="50"/>
      <c r="AY294" s="50"/>
      <c r="AZ294" s="50"/>
      <c r="BA294" s="50" t="s">
        <v>2211</v>
      </c>
      <c r="BB294" s="50"/>
      <c r="BC294" s="50"/>
      <c r="BD294" s="50"/>
    </row>
    <row r="295" spans="1:56" s="52" customFormat="1" ht="75" customHeight="1" x14ac:dyDescent="0.25">
      <c r="A295" s="20">
        <v>3</v>
      </c>
      <c r="B295" s="50" t="s">
        <v>2196</v>
      </c>
      <c r="C295" s="50" t="s">
        <v>2206</v>
      </c>
      <c r="D295" s="50" t="s">
        <v>58</v>
      </c>
      <c r="E295" s="50" t="s">
        <v>610</v>
      </c>
      <c r="F295" s="50" t="s">
        <v>810</v>
      </c>
      <c r="G295" s="50" t="s">
        <v>494</v>
      </c>
      <c r="H295" s="50" t="s">
        <v>495</v>
      </c>
      <c r="I295" s="50" t="s">
        <v>2212</v>
      </c>
      <c r="J295" s="22">
        <v>44228</v>
      </c>
      <c r="K295" s="22">
        <v>44561</v>
      </c>
      <c r="L295" s="50" t="s">
        <v>2213</v>
      </c>
      <c r="M295" s="50" t="s">
        <v>2201</v>
      </c>
      <c r="N295" s="50" t="s">
        <v>79</v>
      </c>
      <c r="O295" s="50" t="s">
        <v>2214</v>
      </c>
      <c r="P295" s="50" t="s">
        <v>67</v>
      </c>
      <c r="Q295" s="50" t="s">
        <v>68</v>
      </c>
      <c r="R295" s="44">
        <v>6</v>
      </c>
      <c r="S295" s="44">
        <v>1</v>
      </c>
      <c r="T295" s="44">
        <v>1</v>
      </c>
      <c r="U295" s="44">
        <v>2</v>
      </c>
      <c r="V295" s="44">
        <v>2</v>
      </c>
      <c r="W295" s="44">
        <v>0</v>
      </c>
      <c r="X295" s="44" t="s">
        <v>2215</v>
      </c>
      <c r="Y295" s="44"/>
      <c r="Z295" s="44"/>
      <c r="AA295" s="44"/>
      <c r="AB295" s="44"/>
      <c r="AC295" s="44"/>
      <c r="AD295" s="44"/>
      <c r="AE295" s="44">
        <f t="shared" si="31"/>
        <v>0</v>
      </c>
      <c r="AF295" s="22">
        <v>44300</v>
      </c>
      <c r="AG295" s="25"/>
      <c r="AH295" s="51"/>
      <c r="AI295" s="51"/>
      <c r="AJ295" s="18">
        <f t="shared" si="32"/>
        <v>0</v>
      </c>
      <c r="AK295" s="18">
        <f t="shared" si="33"/>
        <v>0</v>
      </c>
      <c r="AL295" s="18">
        <f t="shared" si="34"/>
        <v>0</v>
      </c>
      <c r="AM295" s="18">
        <f t="shared" si="35"/>
        <v>0</v>
      </c>
      <c r="AN295" s="18">
        <f t="shared" si="36"/>
        <v>0</v>
      </c>
      <c r="AO295" s="50" t="s">
        <v>70</v>
      </c>
      <c r="AP295" s="50"/>
      <c r="AQ295" s="50"/>
      <c r="AR295" s="50"/>
      <c r="AS295" s="50" t="s">
        <v>2216</v>
      </c>
      <c r="AT295" s="50"/>
      <c r="AU295" s="50"/>
      <c r="AV295" s="50"/>
      <c r="AW295" s="50" t="s">
        <v>70</v>
      </c>
      <c r="AX295" s="50"/>
      <c r="AY295" s="50"/>
      <c r="AZ295" s="50"/>
      <c r="BA295" s="50" t="s">
        <v>2217</v>
      </c>
      <c r="BB295" s="50"/>
      <c r="BC295" s="50"/>
      <c r="BD295" s="50"/>
    </row>
    <row r="296" spans="1:56" s="52" customFormat="1" ht="75" customHeight="1" x14ac:dyDescent="0.25">
      <c r="A296" s="20">
        <v>4</v>
      </c>
      <c r="B296" s="50" t="s">
        <v>2196</v>
      </c>
      <c r="C296" s="50" t="s">
        <v>2206</v>
      </c>
      <c r="D296" s="50" t="s">
        <v>58</v>
      </c>
      <c r="E296" s="50" t="s">
        <v>610</v>
      </c>
      <c r="F296" s="50" t="s">
        <v>810</v>
      </c>
      <c r="G296" s="50" t="s">
        <v>494</v>
      </c>
      <c r="H296" s="50" t="s">
        <v>495</v>
      </c>
      <c r="I296" s="50" t="s">
        <v>2218</v>
      </c>
      <c r="J296" s="22">
        <v>44200</v>
      </c>
      <c r="K296" s="22">
        <v>44561</v>
      </c>
      <c r="L296" s="50" t="s">
        <v>2219</v>
      </c>
      <c r="M296" s="50" t="s">
        <v>2201</v>
      </c>
      <c r="N296" s="50" t="s">
        <v>79</v>
      </c>
      <c r="O296" s="50" t="s">
        <v>2214</v>
      </c>
      <c r="P296" s="50" t="s">
        <v>67</v>
      </c>
      <c r="Q296" s="50" t="s">
        <v>68</v>
      </c>
      <c r="R296" s="44">
        <v>18</v>
      </c>
      <c r="S296" s="44">
        <v>2</v>
      </c>
      <c r="T296" s="44">
        <v>5</v>
      </c>
      <c r="U296" s="44">
        <v>5</v>
      </c>
      <c r="V296" s="44">
        <v>6</v>
      </c>
      <c r="W296" s="44">
        <v>5</v>
      </c>
      <c r="X296" s="44" t="s">
        <v>2220</v>
      </c>
      <c r="Y296" s="44"/>
      <c r="Z296" s="44"/>
      <c r="AA296" s="44"/>
      <c r="AB296" s="44"/>
      <c r="AC296" s="44"/>
      <c r="AD296" s="44"/>
      <c r="AE296" s="44">
        <f t="shared" si="31"/>
        <v>5</v>
      </c>
      <c r="AF296" s="22">
        <v>44300</v>
      </c>
      <c r="AG296" s="25"/>
      <c r="AH296" s="51"/>
      <c r="AI296" s="51"/>
      <c r="AJ296" s="18">
        <f t="shared" si="32"/>
        <v>0.27777777777777779</v>
      </c>
      <c r="AK296" s="18">
        <f t="shared" si="33"/>
        <v>1</v>
      </c>
      <c r="AL296" s="18">
        <f t="shared" si="34"/>
        <v>0</v>
      </c>
      <c r="AM296" s="18">
        <f t="shared" si="35"/>
        <v>0</v>
      </c>
      <c r="AN296" s="18">
        <f t="shared" si="36"/>
        <v>0</v>
      </c>
      <c r="AO296" s="50" t="s">
        <v>70</v>
      </c>
      <c r="AP296" s="50"/>
      <c r="AQ296" s="50"/>
      <c r="AR296" s="50"/>
      <c r="AS296" s="50" t="s">
        <v>848</v>
      </c>
      <c r="AT296" s="50"/>
      <c r="AU296" s="50"/>
      <c r="AV296" s="50"/>
      <c r="AW296" s="50" t="s">
        <v>70</v>
      </c>
      <c r="AX296" s="50"/>
      <c r="AY296" s="50"/>
      <c r="AZ296" s="50"/>
      <c r="BA296" s="50" t="s">
        <v>2221</v>
      </c>
      <c r="BB296" s="50"/>
      <c r="BC296" s="50"/>
      <c r="BD296" s="50"/>
    </row>
    <row r="297" spans="1:56" s="52" customFormat="1" ht="75" customHeight="1" x14ac:dyDescent="0.25">
      <c r="A297" s="20">
        <v>5</v>
      </c>
      <c r="B297" s="50" t="s">
        <v>2196</v>
      </c>
      <c r="C297" s="50" t="s">
        <v>2206</v>
      </c>
      <c r="D297" s="50" t="s">
        <v>58</v>
      </c>
      <c r="E297" s="50" t="s">
        <v>610</v>
      </c>
      <c r="F297" s="50" t="s">
        <v>810</v>
      </c>
      <c r="G297" s="50" t="s">
        <v>494</v>
      </c>
      <c r="H297" s="50" t="s">
        <v>495</v>
      </c>
      <c r="I297" s="50" t="s">
        <v>2222</v>
      </c>
      <c r="J297" s="22">
        <v>44228</v>
      </c>
      <c r="K297" s="22">
        <v>44561</v>
      </c>
      <c r="L297" s="50" t="s">
        <v>2223</v>
      </c>
      <c r="M297" s="50" t="s">
        <v>2201</v>
      </c>
      <c r="N297" s="50" t="s">
        <v>79</v>
      </c>
      <c r="O297" s="50" t="s">
        <v>2224</v>
      </c>
      <c r="P297" s="50" t="s">
        <v>67</v>
      </c>
      <c r="Q297" s="50" t="s">
        <v>68</v>
      </c>
      <c r="R297" s="44">
        <v>14400</v>
      </c>
      <c r="S297" s="44">
        <v>1440</v>
      </c>
      <c r="T297" s="44">
        <v>4320</v>
      </c>
      <c r="U297" s="44">
        <v>4320</v>
      </c>
      <c r="V297" s="44">
        <v>4320</v>
      </c>
      <c r="W297" s="44">
        <v>3301</v>
      </c>
      <c r="X297" s="44" t="s">
        <v>2225</v>
      </c>
      <c r="Y297" s="44"/>
      <c r="Z297" s="44"/>
      <c r="AA297" s="44"/>
      <c r="AB297" s="44"/>
      <c r="AC297" s="44"/>
      <c r="AD297" s="44"/>
      <c r="AE297" s="44">
        <f t="shared" si="31"/>
        <v>3301</v>
      </c>
      <c r="AF297" s="22">
        <v>44295</v>
      </c>
      <c r="AG297" s="25"/>
      <c r="AH297" s="51"/>
      <c r="AI297" s="51"/>
      <c r="AJ297" s="18">
        <f t="shared" si="32"/>
        <v>0.22923611111111111</v>
      </c>
      <c r="AK297" s="18">
        <f t="shared" si="33"/>
        <v>1</v>
      </c>
      <c r="AL297" s="18">
        <f t="shared" si="34"/>
        <v>0</v>
      </c>
      <c r="AM297" s="18">
        <f t="shared" si="35"/>
        <v>0</v>
      </c>
      <c r="AN297" s="18">
        <f t="shared" si="36"/>
        <v>0</v>
      </c>
      <c r="AO297" s="50" t="s">
        <v>70</v>
      </c>
      <c r="AP297" s="50"/>
      <c r="AQ297" s="50"/>
      <c r="AR297" s="50"/>
      <c r="AS297" s="50" t="s">
        <v>816</v>
      </c>
      <c r="AT297" s="50"/>
      <c r="AU297" s="50"/>
      <c r="AV297" s="50"/>
      <c r="AW297" s="50" t="s">
        <v>70</v>
      </c>
      <c r="AX297" s="50"/>
      <c r="AY297" s="50"/>
      <c r="AZ297" s="50"/>
      <c r="BA297" s="50" t="s">
        <v>2226</v>
      </c>
      <c r="BB297" s="50"/>
      <c r="BC297" s="50"/>
      <c r="BD297" s="50"/>
    </row>
    <row r="298" spans="1:56" s="52" customFormat="1" ht="75" customHeight="1" x14ac:dyDescent="0.25">
      <c r="A298" s="20">
        <v>6</v>
      </c>
      <c r="B298" s="50" t="s">
        <v>2196</v>
      </c>
      <c r="C298" s="50" t="s">
        <v>2206</v>
      </c>
      <c r="D298" s="50" t="s">
        <v>58</v>
      </c>
      <c r="E298" s="50" t="s">
        <v>610</v>
      </c>
      <c r="F298" s="50" t="s">
        <v>810</v>
      </c>
      <c r="G298" s="50" t="s">
        <v>494</v>
      </c>
      <c r="H298" s="50" t="s">
        <v>495</v>
      </c>
      <c r="I298" s="50" t="s">
        <v>2227</v>
      </c>
      <c r="J298" s="22">
        <v>44228</v>
      </c>
      <c r="K298" s="22">
        <v>44561</v>
      </c>
      <c r="L298" s="50" t="s">
        <v>2228</v>
      </c>
      <c r="M298" s="50" t="s">
        <v>2201</v>
      </c>
      <c r="N298" s="50" t="s">
        <v>79</v>
      </c>
      <c r="O298" s="50" t="s">
        <v>2229</v>
      </c>
      <c r="P298" s="50" t="s">
        <v>67</v>
      </c>
      <c r="Q298" s="50" t="s">
        <v>68</v>
      </c>
      <c r="R298" s="44">
        <v>52</v>
      </c>
      <c r="S298" s="44">
        <v>13</v>
      </c>
      <c r="T298" s="44">
        <v>13</v>
      </c>
      <c r="U298" s="44">
        <v>13</v>
      </c>
      <c r="V298" s="44">
        <v>13</v>
      </c>
      <c r="W298" s="44">
        <v>13</v>
      </c>
      <c r="X298" s="44" t="s">
        <v>2230</v>
      </c>
      <c r="Y298" s="44"/>
      <c r="Z298" s="44"/>
      <c r="AA298" s="44"/>
      <c r="AB298" s="44"/>
      <c r="AC298" s="44"/>
      <c r="AD298" s="44"/>
      <c r="AE298" s="44">
        <f t="shared" si="31"/>
        <v>13</v>
      </c>
      <c r="AF298" s="22">
        <v>44300</v>
      </c>
      <c r="AG298" s="25"/>
      <c r="AH298" s="51"/>
      <c r="AI298" s="51"/>
      <c r="AJ298" s="18">
        <f t="shared" si="32"/>
        <v>0.25</v>
      </c>
      <c r="AK298" s="18">
        <f t="shared" si="33"/>
        <v>1</v>
      </c>
      <c r="AL298" s="18">
        <f t="shared" si="34"/>
        <v>0</v>
      </c>
      <c r="AM298" s="18">
        <f t="shared" si="35"/>
        <v>0</v>
      </c>
      <c r="AN298" s="18">
        <f t="shared" si="36"/>
        <v>0</v>
      </c>
      <c r="AO298" s="50" t="s">
        <v>70</v>
      </c>
      <c r="AP298" s="50"/>
      <c r="AQ298" s="50"/>
      <c r="AR298" s="50"/>
      <c r="AS298" s="50" t="s">
        <v>816</v>
      </c>
      <c r="AT298" s="50"/>
      <c r="AU298" s="50"/>
      <c r="AV298" s="50"/>
      <c r="AW298" s="50" t="s">
        <v>70</v>
      </c>
      <c r="AX298" s="50"/>
      <c r="AY298" s="50"/>
      <c r="AZ298" s="50"/>
      <c r="BA298" s="50" t="s">
        <v>2231</v>
      </c>
      <c r="BB298" s="50"/>
      <c r="BC298" s="50"/>
      <c r="BD298" s="50"/>
    </row>
    <row r="299" spans="1:56" s="52" customFormat="1" ht="75" customHeight="1" x14ac:dyDescent="0.25">
      <c r="A299" s="20">
        <v>7</v>
      </c>
      <c r="B299" s="50" t="s">
        <v>2196</v>
      </c>
      <c r="C299" s="50" t="s">
        <v>2206</v>
      </c>
      <c r="D299" s="50" t="s">
        <v>58</v>
      </c>
      <c r="E299" s="50" t="s">
        <v>610</v>
      </c>
      <c r="F299" s="50" t="s">
        <v>810</v>
      </c>
      <c r="G299" s="50" t="s">
        <v>494</v>
      </c>
      <c r="H299" s="50" t="s">
        <v>495</v>
      </c>
      <c r="I299" s="50" t="s">
        <v>2232</v>
      </c>
      <c r="J299" s="22">
        <v>44228</v>
      </c>
      <c r="K299" s="22">
        <v>44561</v>
      </c>
      <c r="L299" s="50" t="s">
        <v>2233</v>
      </c>
      <c r="M299" s="50" t="s">
        <v>2201</v>
      </c>
      <c r="N299" s="50" t="s">
        <v>79</v>
      </c>
      <c r="O299" s="50" t="s">
        <v>2234</v>
      </c>
      <c r="P299" s="50" t="s">
        <v>67</v>
      </c>
      <c r="Q299" s="50" t="s">
        <v>68</v>
      </c>
      <c r="R299" s="44">
        <v>26</v>
      </c>
      <c r="S299" s="44">
        <v>3</v>
      </c>
      <c r="T299" s="44">
        <v>8</v>
      </c>
      <c r="U299" s="44">
        <v>8</v>
      </c>
      <c r="V299" s="44">
        <v>8</v>
      </c>
      <c r="W299" s="44">
        <v>10</v>
      </c>
      <c r="X299" s="44" t="s">
        <v>2235</v>
      </c>
      <c r="Y299" s="44"/>
      <c r="Z299" s="44"/>
      <c r="AA299" s="44"/>
      <c r="AB299" s="44"/>
      <c r="AC299" s="44"/>
      <c r="AD299" s="44"/>
      <c r="AE299" s="44">
        <f t="shared" si="31"/>
        <v>10</v>
      </c>
      <c r="AF299" s="22">
        <v>44295</v>
      </c>
      <c r="AG299" s="25"/>
      <c r="AH299" s="51"/>
      <c r="AI299" s="51"/>
      <c r="AJ299" s="18">
        <f t="shared" si="32"/>
        <v>0.38461538461538464</v>
      </c>
      <c r="AK299" s="18">
        <f t="shared" si="33"/>
        <v>1</v>
      </c>
      <c r="AL299" s="18">
        <f t="shared" si="34"/>
        <v>0</v>
      </c>
      <c r="AM299" s="18">
        <f t="shared" si="35"/>
        <v>0</v>
      </c>
      <c r="AN299" s="18">
        <f t="shared" si="36"/>
        <v>0</v>
      </c>
      <c r="AO299" s="50" t="s">
        <v>70</v>
      </c>
      <c r="AP299" s="50"/>
      <c r="AQ299" s="50"/>
      <c r="AR299" s="50"/>
      <c r="AS299" s="50" t="s">
        <v>816</v>
      </c>
      <c r="AT299" s="50"/>
      <c r="AU299" s="50"/>
      <c r="AV299" s="50"/>
      <c r="AW299" s="50" t="s">
        <v>70</v>
      </c>
      <c r="AX299" s="50"/>
      <c r="AY299" s="50"/>
      <c r="AZ299" s="50"/>
      <c r="BA299" s="50" t="s">
        <v>2236</v>
      </c>
      <c r="BB299" s="50"/>
      <c r="BC299" s="50"/>
      <c r="BD299" s="50"/>
    </row>
    <row r="300" spans="1:56" s="52" customFormat="1" ht="75" customHeight="1" x14ac:dyDescent="0.25">
      <c r="A300" s="20">
        <v>8</v>
      </c>
      <c r="B300" s="50" t="s">
        <v>2196</v>
      </c>
      <c r="C300" s="50" t="s">
        <v>2206</v>
      </c>
      <c r="D300" s="50" t="s">
        <v>58</v>
      </c>
      <c r="E300" s="50" t="s">
        <v>610</v>
      </c>
      <c r="F300" s="50" t="s">
        <v>810</v>
      </c>
      <c r="G300" s="50" t="s">
        <v>494</v>
      </c>
      <c r="H300" s="50" t="s">
        <v>495</v>
      </c>
      <c r="I300" s="50" t="s">
        <v>2237</v>
      </c>
      <c r="J300" s="22">
        <v>44228</v>
      </c>
      <c r="K300" s="22">
        <v>44561</v>
      </c>
      <c r="L300" s="50" t="s">
        <v>2238</v>
      </c>
      <c r="M300" s="50" t="s">
        <v>2201</v>
      </c>
      <c r="N300" s="50" t="s">
        <v>65</v>
      </c>
      <c r="O300" s="50" t="s">
        <v>2239</v>
      </c>
      <c r="P300" s="50" t="s">
        <v>872</v>
      </c>
      <c r="Q300" s="50" t="s">
        <v>68</v>
      </c>
      <c r="R300" s="39">
        <v>1</v>
      </c>
      <c r="S300" s="39">
        <v>0</v>
      </c>
      <c r="T300" s="39">
        <v>0.3</v>
      </c>
      <c r="U300" s="39">
        <v>0.3</v>
      </c>
      <c r="V300" s="39">
        <v>0.4</v>
      </c>
      <c r="W300" s="39">
        <v>0</v>
      </c>
      <c r="X300" s="39" t="s">
        <v>2240</v>
      </c>
      <c r="Y300" s="39"/>
      <c r="Z300" s="39"/>
      <c r="AA300" s="39"/>
      <c r="AB300" s="39"/>
      <c r="AC300" s="39"/>
      <c r="AD300" s="39"/>
      <c r="AE300" s="39">
        <f t="shared" si="31"/>
        <v>0</v>
      </c>
      <c r="AF300" s="22">
        <v>44295</v>
      </c>
      <c r="AG300" s="25"/>
      <c r="AH300" s="51"/>
      <c r="AI300" s="51"/>
      <c r="AJ300" s="18">
        <f t="shared" si="32"/>
        <v>0</v>
      </c>
      <c r="AK300" s="18" t="str">
        <f t="shared" si="33"/>
        <v/>
      </c>
      <c r="AL300" s="18">
        <f t="shared" si="34"/>
        <v>0</v>
      </c>
      <c r="AM300" s="18">
        <f t="shared" si="35"/>
        <v>0</v>
      </c>
      <c r="AN300" s="18">
        <f t="shared" si="36"/>
        <v>0</v>
      </c>
      <c r="AO300" s="50" t="s">
        <v>70</v>
      </c>
      <c r="AP300" s="50"/>
      <c r="AQ300" s="50"/>
      <c r="AR300" s="50"/>
      <c r="AS300" s="50" t="s">
        <v>2241</v>
      </c>
      <c r="AT300" s="50"/>
      <c r="AU300" s="50"/>
      <c r="AV300" s="50"/>
      <c r="AW300" s="50" t="s">
        <v>97</v>
      </c>
      <c r="AX300" s="50"/>
      <c r="AY300" s="50"/>
      <c r="AZ300" s="50"/>
      <c r="BA300" s="50" t="s">
        <v>985</v>
      </c>
      <c r="BB300" s="50"/>
      <c r="BC300" s="50"/>
      <c r="BD300" s="50"/>
    </row>
    <row r="301" spans="1:56" s="52" customFormat="1" ht="75" customHeight="1" x14ac:dyDescent="0.25">
      <c r="A301" s="20">
        <v>9</v>
      </c>
      <c r="B301" s="50" t="s">
        <v>2196</v>
      </c>
      <c r="C301" s="50" t="s">
        <v>2206</v>
      </c>
      <c r="D301" s="50" t="s">
        <v>58</v>
      </c>
      <c r="E301" s="50" t="s">
        <v>610</v>
      </c>
      <c r="F301" s="50" t="s">
        <v>810</v>
      </c>
      <c r="G301" s="50" t="s">
        <v>494</v>
      </c>
      <c r="H301" s="50" t="s">
        <v>495</v>
      </c>
      <c r="I301" s="50" t="s">
        <v>2242</v>
      </c>
      <c r="J301" s="22">
        <v>44228</v>
      </c>
      <c r="K301" s="22">
        <v>44561</v>
      </c>
      <c r="L301" s="50" t="s">
        <v>2243</v>
      </c>
      <c r="M301" s="50" t="s">
        <v>2201</v>
      </c>
      <c r="N301" s="50" t="s">
        <v>79</v>
      </c>
      <c r="O301" s="50" t="s">
        <v>2244</v>
      </c>
      <c r="P301" s="50" t="s">
        <v>67</v>
      </c>
      <c r="Q301" s="50" t="s">
        <v>68</v>
      </c>
      <c r="R301" s="46">
        <v>2</v>
      </c>
      <c r="S301" s="46">
        <v>0.1</v>
      </c>
      <c r="T301" s="46">
        <v>0.1</v>
      </c>
      <c r="U301" s="46">
        <v>1</v>
      </c>
      <c r="V301" s="46">
        <v>1</v>
      </c>
      <c r="W301" s="46">
        <v>0</v>
      </c>
      <c r="X301" s="46" t="s">
        <v>2240</v>
      </c>
      <c r="Y301" s="46"/>
      <c r="Z301" s="46"/>
      <c r="AA301" s="46"/>
      <c r="AB301" s="46"/>
      <c r="AC301" s="46"/>
      <c r="AD301" s="46"/>
      <c r="AE301" s="46">
        <f t="shared" si="31"/>
        <v>0</v>
      </c>
      <c r="AF301" s="22">
        <v>44295</v>
      </c>
      <c r="AG301" s="25"/>
      <c r="AH301" s="51"/>
      <c r="AI301" s="51"/>
      <c r="AJ301" s="18">
        <f t="shared" si="32"/>
        <v>0</v>
      </c>
      <c r="AK301" s="18">
        <f t="shared" si="33"/>
        <v>0</v>
      </c>
      <c r="AL301" s="18">
        <f t="shared" si="34"/>
        <v>0</v>
      </c>
      <c r="AM301" s="18">
        <f t="shared" si="35"/>
        <v>0</v>
      </c>
      <c r="AN301" s="18">
        <f t="shared" si="36"/>
        <v>0</v>
      </c>
      <c r="AO301" s="50" t="s">
        <v>70</v>
      </c>
      <c r="AP301" s="50"/>
      <c r="AQ301" s="50"/>
      <c r="AR301" s="50"/>
      <c r="AS301" s="50" t="s">
        <v>2241</v>
      </c>
      <c r="AT301" s="50"/>
      <c r="AU301" s="50"/>
      <c r="AV301" s="50"/>
      <c r="AW301" s="50" t="s">
        <v>541</v>
      </c>
      <c r="AX301" s="50"/>
      <c r="AY301" s="50"/>
      <c r="AZ301" s="50"/>
      <c r="BA301" s="50" t="s">
        <v>2245</v>
      </c>
      <c r="BB301" s="50"/>
      <c r="BC301" s="50"/>
      <c r="BD301" s="50"/>
    </row>
    <row r="302" spans="1:56" s="52" customFormat="1" ht="75" customHeight="1" x14ac:dyDescent="0.25">
      <c r="A302" s="20">
        <v>10</v>
      </c>
      <c r="B302" s="50" t="s">
        <v>2196</v>
      </c>
      <c r="C302" s="50" t="s">
        <v>2206</v>
      </c>
      <c r="D302" s="50" t="s">
        <v>58</v>
      </c>
      <c r="E302" s="50" t="s">
        <v>610</v>
      </c>
      <c r="F302" s="50" t="s">
        <v>810</v>
      </c>
      <c r="G302" s="50" t="s">
        <v>494</v>
      </c>
      <c r="H302" s="50" t="s">
        <v>495</v>
      </c>
      <c r="I302" s="50" t="s">
        <v>2246</v>
      </c>
      <c r="J302" s="22">
        <v>44228</v>
      </c>
      <c r="K302" s="22">
        <v>44561</v>
      </c>
      <c r="L302" s="50" t="s">
        <v>2247</v>
      </c>
      <c r="M302" s="50" t="s">
        <v>2201</v>
      </c>
      <c r="N302" s="50" t="s">
        <v>79</v>
      </c>
      <c r="O302" s="50" t="s">
        <v>2244</v>
      </c>
      <c r="P302" s="50" t="s">
        <v>67</v>
      </c>
      <c r="Q302" s="50" t="s">
        <v>68</v>
      </c>
      <c r="R302" s="46">
        <v>12000</v>
      </c>
      <c r="S302" s="46">
        <v>3000</v>
      </c>
      <c r="T302" s="46">
        <v>3000</v>
      </c>
      <c r="U302" s="46">
        <v>3000</v>
      </c>
      <c r="V302" s="46">
        <v>3000</v>
      </c>
      <c r="W302" s="46">
        <v>2998</v>
      </c>
      <c r="X302" s="46" t="s">
        <v>2248</v>
      </c>
      <c r="Y302" s="46"/>
      <c r="Z302" s="46"/>
      <c r="AA302" s="46"/>
      <c r="AB302" s="46"/>
      <c r="AC302" s="46"/>
      <c r="AD302" s="46"/>
      <c r="AE302" s="46">
        <f t="shared" si="31"/>
        <v>2998</v>
      </c>
      <c r="AF302" s="22">
        <v>44295</v>
      </c>
      <c r="AG302" s="25"/>
      <c r="AH302" s="51"/>
      <c r="AI302" s="51"/>
      <c r="AJ302" s="18">
        <f t="shared" si="32"/>
        <v>0.24983333333333332</v>
      </c>
      <c r="AK302" s="18">
        <f t="shared" si="33"/>
        <v>0.9993333333333333</v>
      </c>
      <c r="AL302" s="18">
        <f t="shared" si="34"/>
        <v>0</v>
      </c>
      <c r="AM302" s="18">
        <f t="shared" si="35"/>
        <v>0</v>
      </c>
      <c r="AN302" s="18">
        <f t="shared" si="36"/>
        <v>0</v>
      </c>
      <c r="AO302" s="50" t="s">
        <v>70</v>
      </c>
      <c r="AP302" s="50"/>
      <c r="AQ302" s="50"/>
      <c r="AR302" s="50"/>
      <c r="AS302" s="50" t="s">
        <v>816</v>
      </c>
      <c r="AT302" s="50"/>
      <c r="AU302" s="50"/>
      <c r="AV302" s="50"/>
      <c r="AW302" s="50" t="s">
        <v>70</v>
      </c>
      <c r="AX302" s="50"/>
      <c r="AY302" s="50"/>
      <c r="AZ302" s="50"/>
      <c r="BA302" s="50" t="s">
        <v>2249</v>
      </c>
      <c r="BB302" s="50"/>
      <c r="BC302" s="50"/>
      <c r="BD302" s="50"/>
    </row>
    <row r="303" spans="1:56" s="52" customFormat="1" ht="75" customHeight="1" x14ac:dyDescent="0.25">
      <c r="A303" s="20">
        <v>11</v>
      </c>
      <c r="B303" s="50" t="s">
        <v>2196</v>
      </c>
      <c r="C303" s="50" t="s">
        <v>2250</v>
      </c>
      <c r="D303" s="50" t="s">
        <v>58</v>
      </c>
      <c r="E303" s="50" t="s">
        <v>866</v>
      </c>
      <c r="F303" s="50" t="s">
        <v>867</v>
      </c>
      <c r="G303" s="50" t="s">
        <v>494</v>
      </c>
      <c r="H303" s="50" t="s">
        <v>495</v>
      </c>
      <c r="I303" s="50" t="s">
        <v>2251</v>
      </c>
      <c r="J303" s="22">
        <v>44228</v>
      </c>
      <c r="K303" s="22">
        <v>44561</v>
      </c>
      <c r="L303" s="50" t="s">
        <v>882</v>
      </c>
      <c r="M303" s="50" t="s">
        <v>2201</v>
      </c>
      <c r="N303" s="50" t="s">
        <v>79</v>
      </c>
      <c r="O303" s="50" t="s">
        <v>2252</v>
      </c>
      <c r="P303" s="50" t="s">
        <v>67</v>
      </c>
      <c r="Q303" s="50" t="s">
        <v>68</v>
      </c>
      <c r="R303" s="46">
        <v>1</v>
      </c>
      <c r="S303" s="46">
        <v>0</v>
      </c>
      <c r="T303" s="46">
        <v>0</v>
      </c>
      <c r="U303" s="46">
        <v>0</v>
      </c>
      <c r="V303" s="46">
        <v>1</v>
      </c>
      <c r="W303" s="46">
        <v>0</v>
      </c>
      <c r="X303" s="46" t="s">
        <v>2253</v>
      </c>
      <c r="Y303" s="46"/>
      <c r="Z303" s="46"/>
      <c r="AA303" s="46"/>
      <c r="AB303" s="46"/>
      <c r="AC303" s="46"/>
      <c r="AD303" s="46"/>
      <c r="AE303" s="46">
        <f t="shared" si="31"/>
        <v>0</v>
      </c>
      <c r="AF303" s="22">
        <v>44300</v>
      </c>
      <c r="AG303" s="25"/>
      <c r="AH303" s="51"/>
      <c r="AI303" s="51"/>
      <c r="AJ303" s="18">
        <f t="shared" si="32"/>
        <v>0</v>
      </c>
      <c r="AK303" s="18" t="str">
        <f t="shared" si="33"/>
        <v/>
      </c>
      <c r="AL303" s="18" t="str">
        <f t="shared" si="34"/>
        <v/>
      </c>
      <c r="AM303" s="18" t="str">
        <f t="shared" si="35"/>
        <v/>
      </c>
      <c r="AN303" s="18">
        <f t="shared" si="36"/>
        <v>0</v>
      </c>
      <c r="AO303" s="50" t="s">
        <v>70</v>
      </c>
      <c r="AP303" s="50"/>
      <c r="AQ303" s="50"/>
      <c r="AR303" s="50"/>
      <c r="AS303" s="50" t="s">
        <v>816</v>
      </c>
      <c r="AT303" s="50"/>
      <c r="AU303" s="50"/>
      <c r="AV303" s="50"/>
      <c r="AW303" s="50" t="s">
        <v>70</v>
      </c>
      <c r="AX303" s="50"/>
      <c r="AY303" s="50"/>
      <c r="AZ303" s="50"/>
      <c r="BA303" s="50" t="s">
        <v>2254</v>
      </c>
      <c r="BB303" s="50"/>
      <c r="BC303" s="50"/>
      <c r="BD303" s="50"/>
    </row>
    <row r="304" spans="1:56" s="52" customFormat="1" ht="75" customHeight="1" x14ac:dyDescent="0.25">
      <c r="A304" s="20">
        <v>12</v>
      </c>
      <c r="B304" s="50" t="s">
        <v>2196</v>
      </c>
      <c r="C304" s="50" t="s">
        <v>2250</v>
      </c>
      <c r="D304" s="50" t="s">
        <v>58</v>
      </c>
      <c r="E304" s="50" t="s">
        <v>866</v>
      </c>
      <c r="F304" s="50" t="s">
        <v>867</v>
      </c>
      <c r="G304" s="50" t="s">
        <v>494</v>
      </c>
      <c r="H304" s="50" t="s">
        <v>495</v>
      </c>
      <c r="I304" s="50" t="s">
        <v>2255</v>
      </c>
      <c r="J304" s="22">
        <v>44228</v>
      </c>
      <c r="K304" s="22">
        <v>44561</v>
      </c>
      <c r="L304" s="50" t="s">
        <v>882</v>
      </c>
      <c r="M304" s="50" t="s">
        <v>2201</v>
      </c>
      <c r="N304" s="50" t="s">
        <v>79</v>
      </c>
      <c r="O304" s="50" t="s">
        <v>2252</v>
      </c>
      <c r="P304" s="50" t="s">
        <v>67</v>
      </c>
      <c r="Q304" s="50" t="s">
        <v>68</v>
      </c>
      <c r="R304" s="46">
        <v>4668</v>
      </c>
      <c r="S304" s="46">
        <v>934</v>
      </c>
      <c r="T304" s="46">
        <v>1167</v>
      </c>
      <c r="U304" s="46">
        <v>1167</v>
      </c>
      <c r="V304" s="46">
        <v>1400</v>
      </c>
      <c r="W304" s="46">
        <v>2743</v>
      </c>
      <c r="X304" s="46" t="s">
        <v>2256</v>
      </c>
      <c r="Y304" s="46"/>
      <c r="Z304" s="46"/>
      <c r="AA304" s="46"/>
      <c r="AB304" s="46"/>
      <c r="AC304" s="46"/>
      <c r="AD304" s="46"/>
      <c r="AE304" s="46">
        <f t="shared" si="31"/>
        <v>2743</v>
      </c>
      <c r="AF304" s="22">
        <v>44295</v>
      </c>
      <c r="AG304" s="51"/>
      <c r="AH304" s="51"/>
      <c r="AI304" s="51"/>
      <c r="AJ304" s="18">
        <f t="shared" si="32"/>
        <v>0.58761782347900604</v>
      </c>
      <c r="AK304" s="18">
        <f t="shared" si="33"/>
        <v>1</v>
      </c>
      <c r="AL304" s="18">
        <f t="shared" si="34"/>
        <v>0</v>
      </c>
      <c r="AM304" s="18">
        <f t="shared" si="35"/>
        <v>0</v>
      </c>
      <c r="AN304" s="18">
        <f t="shared" si="36"/>
        <v>0</v>
      </c>
      <c r="AO304" s="50" t="s">
        <v>70</v>
      </c>
      <c r="AP304" s="50"/>
      <c r="AQ304" s="50"/>
      <c r="AR304" s="50"/>
      <c r="AS304" s="50" t="s">
        <v>816</v>
      </c>
      <c r="AT304" s="50"/>
      <c r="AU304" s="50"/>
      <c r="AV304" s="50"/>
      <c r="AW304" s="50" t="s">
        <v>70</v>
      </c>
      <c r="AX304" s="50"/>
      <c r="AY304" s="50"/>
      <c r="AZ304" s="50"/>
      <c r="BA304" s="50" t="s">
        <v>2257</v>
      </c>
      <c r="BB304" s="50"/>
      <c r="BC304" s="50"/>
      <c r="BD304" s="50"/>
    </row>
    <row r="305" spans="1:56" s="52" customFormat="1" ht="75" customHeight="1" x14ac:dyDescent="0.25">
      <c r="A305" s="20">
        <v>13</v>
      </c>
      <c r="B305" s="50" t="s">
        <v>2196</v>
      </c>
      <c r="C305" s="50" t="s">
        <v>2258</v>
      </c>
      <c r="D305" s="50" t="s">
        <v>58</v>
      </c>
      <c r="E305" s="50" t="s">
        <v>841</v>
      </c>
      <c r="F305" s="50" t="s">
        <v>842</v>
      </c>
      <c r="G305" s="50" t="s">
        <v>494</v>
      </c>
      <c r="H305" s="50" t="s">
        <v>92</v>
      </c>
      <c r="I305" s="50" t="s">
        <v>2259</v>
      </c>
      <c r="J305" s="22">
        <v>44228</v>
      </c>
      <c r="K305" s="22">
        <v>44561</v>
      </c>
      <c r="L305" s="50" t="s">
        <v>2260</v>
      </c>
      <c r="M305" s="50" t="s">
        <v>2201</v>
      </c>
      <c r="N305" s="50" t="s">
        <v>79</v>
      </c>
      <c r="O305" s="50" t="s">
        <v>2261</v>
      </c>
      <c r="P305" s="50" t="s">
        <v>67</v>
      </c>
      <c r="Q305" s="50" t="s">
        <v>68</v>
      </c>
      <c r="R305" s="46">
        <v>3</v>
      </c>
      <c r="S305" s="46">
        <v>0</v>
      </c>
      <c r="T305" s="46">
        <v>1</v>
      </c>
      <c r="U305" s="46">
        <v>1</v>
      </c>
      <c r="V305" s="46">
        <v>1</v>
      </c>
      <c r="W305" s="46">
        <v>0</v>
      </c>
      <c r="X305" s="46" t="s">
        <v>2262</v>
      </c>
      <c r="Y305" s="46"/>
      <c r="Z305" s="46"/>
      <c r="AA305" s="46"/>
      <c r="AB305" s="46"/>
      <c r="AC305" s="46"/>
      <c r="AD305" s="46"/>
      <c r="AE305" s="46">
        <f t="shared" si="31"/>
        <v>0</v>
      </c>
      <c r="AF305" s="22">
        <v>44300</v>
      </c>
      <c r="AG305" s="25"/>
      <c r="AH305" s="51"/>
      <c r="AI305" s="51"/>
      <c r="AJ305" s="18">
        <f t="shared" si="32"/>
        <v>0</v>
      </c>
      <c r="AK305" s="18" t="str">
        <f t="shared" si="33"/>
        <v/>
      </c>
      <c r="AL305" s="18">
        <f t="shared" si="34"/>
        <v>0</v>
      </c>
      <c r="AM305" s="18">
        <f t="shared" si="35"/>
        <v>0</v>
      </c>
      <c r="AN305" s="18">
        <f t="shared" si="36"/>
        <v>0</v>
      </c>
      <c r="AO305" s="50" t="s">
        <v>70</v>
      </c>
      <c r="AP305" s="50"/>
      <c r="AQ305" s="50"/>
      <c r="AR305" s="50"/>
      <c r="AS305" s="50" t="s">
        <v>816</v>
      </c>
      <c r="AT305" s="50"/>
      <c r="AU305" s="50"/>
      <c r="AV305" s="50"/>
      <c r="AW305" s="50" t="s">
        <v>70</v>
      </c>
      <c r="AX305" s="50"/>
      <c r="AY305" s="50"/>
      <c r="AZ305" s="50"/>
      <c r="BA305" s="50" t="s">
        <v>2263</v>
      </c>
      <c r="BB305" s="50"/>
      <c r="BC305" s="50"/>
      <c r="BD305" s="50"/>
    </row>
    <row r="306" spans="1:56" s="52" customFormat="1" ht="75" customHeight="1" x14ac:dyDescent="0.25">
      <c r="A306" s="20">
        <v>14</v>
      </c>
      <c r="B306" s="50" t="s">
        <v>2196</v>
      </c>
      <c r="C306" s="50" t="s">
        <v>89</v>
      </c>
      <c r="D306" s="50" t="s">
        <v>58</v>
      </c>
      <c r="E306" s="50" t="s">
        <v>90</v>
      </c>
      <c r="F306" s="50" t="s">
        <v>60</v>
      </c>
      <c r="G306" s="50" t="s">
        <v>91</v>
      </c>
      <c r="H306" s="50" t="s">
        <v>92</v>
      </c>
      <c r="I306" s="50" t="s">
        <v>1256</v>
      </c>
      <c r="J306" s="22">
        <v>44228</v>
      </c>
      <c r="K306" s="22">
        <v>44561</v>
      </c>
      <c r="L306" s="50" t="s">
        <v>908</v>
      </c>
      <c r="M306" s="50" t="s">
        <v>2201</v>
      </c>
      <c r="N306" s="50" t="s">
        <v>65</v>
      </c>
      <c r="O306" s="50" t="s">
        <v>2264</v>
      </c>
      <c r="P306" s="50" t="s">
        <v>67</v>
      </c>
      <c r="Q306" s="50" t="s">
        <v>68</v>
      </c>
      <c r="R306" s="18">
        <v>1</v>
      </c>
      <c r="S306" s="18">
        <v>0.1</v>
      </c>
      <c r="T306" s="18">
        <v>0.3</v>
      </c>
      <c r="U306" s="18">
        <v>0.3</v>
      </c>
      <c r="V306" s="18">
        <v>0.3</v>
      </c>
      <c r="W306" s="18">
        <v>0.1</v>
      </c>
      <c r="X306" s="18" t="s">
        <v>2265</v>
      </c>
      <c r="Y306" s="18"/>
      <c r="Z306" s="18"/>
      <c r="AA306" s="18"/>
      <c r="AB306" s="18"/>
      <c r="AC306" s="18"/>
      <c r="AD306" s="18"/>
      <c r="AE306" s="18">
        <f t="shared" si="31"/>
        <v>0.1</v>
      </c>
      <c r="AF306" s="22">
        <v>44300</v>
      </c>
      <c r="AG306" s="25"/>
      <c r="AH306" s="51"/>
      <c r="AI306" s="51"/>
      <c r="AJ306" s="18">
        <f t="shared" si="32"/>
        <v>0.1</v>
      </c>
      <c r="AK306" s="18">
        <f t="shared" si="33"/>
        <v>1</v>
      </c>
      <c r="AL306" s="18">
        <f t="shared" si="34"/>
        <v>0</v>
      </c>
      <c r="AM306" s="18">
        <f t="shared" si="35"/>
        <v>0</v>
      </c>
      <c r="AN306" s="18">
        <f t="shared" si="36"/>
        <v>0</v>
      </c>
      <c r="AO306" s="50" t="s">
        <v>70</v>
      </c>
      <c r="AP306" s="50"/>
      <c r="AQ306" s="50"/>
      <c r="AR306" s="50"/>
      <c r="AS306" s="50" t="s">
        <v>816</v>
      </c>
      <c r="AT306" s="50"/>
      <c r="AU306" s="50"/>
      <c r="AV306" s="50"/>
      <c r="AW306" s="50" t="s">
        <v>70</v>
      </c>
      <c r="AX306" s="50"/>
      <c r="AY306" s="50"/>
      <c r="AZ306" s="50"/>
      <c r="BA306" s="50" t="s">
        <v>2266</v>
      </c>
      <c r="BB306" s="50"/>
      <c r="BC306" s="50"/>
      <c r="BD306" s="50"/>
    </row>
    <row r="307" spans="1:56" s="52" customFormat="1" ht="75" customHeight="1" x14ac:dyDescent="0.25">
      <c r="A307" s="20">
        <v>15</v>
      </c>
      <c r="B307" s="50" t="s">
        <v>2196</v>
      </c>
      <c r="C307" s="50" t="s">
        <v>89</v>
      </c>
      <c r="D307" s="50" t="s">
        <v>58</v>
      </c>
      <c r="E307" s="50" t="s">
        <v>90</v>
      </c>
      <c r="F307" s="50" t="s">
        <v>60</v>
      </c>
      <c r="G307" s="50" t="s">
        <v>91</v>
      </c>
      <c r="H307" s="50" t="s">
        <v>92</v>
      </c>
      <c r="I307" s="50" t="s">
        <v>110</v>
      </c>
      <c r="J307" s="22">
        <v>44470</v>
      </c>
      <c r="K307" s="22">
        <v>44561</v>
      </c>
      <c r="L307" s="50" t="s">
        <v>107</v>
      </c>
      <c r="M307" s="50" t="s">
        <v>857</v>
      </c>
      <c r="N307" s="50" t="s">
        <v>79</v>
      </c>
      <c r="O307" s="50" t="s">
        <v>95</v>
      </c>
      <c r="P307" s="50" t="s">
        <v>2</v>
      </c>
      <c r="Q307" s="50" t="s">
        <v>68</v>
      </c>
      <c r="R307" s="27">
        <v>2</v>
      </c>
      <c r="S307" s="27">
        <v>0</v>
      </c>
      <c r="T307" s="27">
        <v>0</v>
      </c>
      <c r="U307" s="27">
        <v>0</v>
      </c>
      <c r="V307" s="27">
        <v>2</v>
      </c>
      <c r="W307" s="27">
        <v>0</v>
      </c>
      <c r="X307" s="27" t="s">
        <v>918</v>
      </c>
      <c r="Y307" s="27"/>
      <c r="Z307" s="27"/>
      <c r="AA307" s="27"/>
      <c r="AB307" s="27"/>
      <c r="AC307" s="27"/>
      <c r="AD307" s="27"/>
      <c r="AE307" s="27">
        <f t="shared" si="31"/>
        <v>0</v>
      </c>
      <c r="AF307" s="22">
        <v>44295</v>
      </c>
      <c r="AG307" s="25"/>
      <c r="AH307" s="51"/>
      <c r="AI307" s="51"/>
      <c r="AJ307" s="18">
        <f t="shared" si="32"/>
        <v>0</v>
      </c>
      <c r="AK307" s="18" t="str">
        <f t="shared" si="33"/>
        <v/>
      </c>
      <c r="AL307" s="18" t="str">
        <f t="shared" si="34"/>
        <v/>
      </c>
      <c r="AM307" s="18" t="str">
        <f t="shared" si="35"/>
        <v/>
      </c>
      <c r="AN307" s="18">
        <f t="shared" si="36"/>
        <v>0</v>
      </c>
      <c r="AO307" s="50" t="s">
        <v>70</v>
      </c>
      <c r="AP307" s="50"/>
      <c r="AQ307" s="50"/>
      <c r="AR307" s="50"/>
      <c r="AS307" s="50" t="s">
        <v>2267</v>
      </c>
      <c r="AT307" s="50"/>
      <c r="AU307" s="50"/>
      <c r="AV307" s="50"/>
      <c r="AW307" s="50" t="s">
        <v>97</v>
      </c>
      <c r="AX307" s="50"/>
      <c r="AY307" s="50"/>
      <c r="AZ307" s="50"/>
      <c r="BA307" s="50" t="s">
        <v>2268</v>
      </c>
      <c r="BB307" s="50"/>
      <c r="BC307" s="50"/>
      <c r="BD307" s="50"/>
    </row>
    <row r="308" spans="1:56" s="52" customFormat="1" ht="75" customHeight="1" x14ac:dyDescent="0.25">
      <c r="A308" s="20">
        <v>16</v>
      </c>
      <c r="B308" s="50" t="s">
        <v>2196</v>
      </c>
      <c r="C308" s="50" t="s">
        <v>89</v>
      </c>
      <c r="D308" s="50" t="s">
        <v>58</v>
      </c>
      <c r="E308" s="50" t="s">
        <v>90</v>
      </c>
      <c r="F308" s="50" t="s">
        <v>60</v>
      </c>
      <c r="G308" s="50" t="s">
        <v>91</v>
      </c>
      <c r="H308" s="50" t="s">
        <v>92</v>
      </c>
      <c r="I308" s="50" t="s">
        <v>111</v>
      </c>
      <c r="J308" s="22">
        <v>44317</v>
      </c>
      <c r="K308" s="22">
        <v>44561</v>
      </c>
      <c r="L308" s="50" t="s">
        <v>112</v>
      </c>
      <c r="M308" s="50" t="s">
        <v>386</v>
      </c>
      <c r="N308" s="50" t="s">
        <v>79</v>
      </c>
      <c r="O308" s="50" t="s">
        <v>95</v>
      </c>
      <c r="P308" s="50" t="s">
        <v>2</v>
      </c>
      <c r="Q308" s="50" t="s">
        <v>68</v>
      </c>
      <c r="R308" s="27">
        <v>4</v>
      </c>
      <c r="S308" s="27">
        <v>0</v>
      </c>
      <c r="T308" s="27">
        <v>2</v>
      </c>
      <c r="U308" s="27">
        <v>1</v>
      </c>
      <c r="V308" s="27">
        <v>1</v>
      </c>
      <c r="W308" s="27">
        <v>1</v>
      </c>
      <c r="X308" s="27" t="s">
        <v>920</v>
      </c>
      <c r="Y308" s="27"/>
      <c r="Z308" s="27"/>
      <c r="AA308" s="27"/>
      <c r="AB308" s="27"/>
      <c r="AC308" s="27"/>
      <c r="AD308" s="27"/>
      <c r="AE308" s="27">
        <f t="shared" si="31"/>
        <v>1</v>
      </c>
      <c r="AF308" s="22">
        <v>44295</v>
      </c>
      <c r="AG308" s="25"/>
      <c r="AH308" s="51"/>
      <c r="AI308" s="51"/>
      <c r="AJ308" s="18">
        <f t="shared" si="32"/>
        <v>0.25</v>
      </c>
      <c r="AK308" s="18" t="str">
        <f t="shared" si="33"/>
        <v/>
      </c>
      <c r="AL308" s="18">
        <f t="shared" si="34"/>
        <v>0</v>
      </c>
      <c r="AM308" s="18">
        <f t="shared" si="35"/>
        <v>0</v>
      </c>
      <c r="AN308" s="18">
        <f t="shared" si="36"/>
        <v>0</v>
      </c>
      <c r="AO308" s="50" t="s">
        <v>70</v>
      </c>
      <c r="AP308" s="50"/>
      <c r="AQ308" s="50"/>
      <c r="AR308" s="50"/>
      <c r="AS308" s="50" t="s">
        <v>2269</v>
      </c>
      <c r="AT308" s="50"/>
      <c r="AU308" s="50"/>
      <c r="AV308" s="50"/>
      <c r="AW308" s="50" t="s">
        <v>70</v>
      </c>
      <c r="AX308" s="50"/>
      <c r="AY308" s="50"/>
      <c r="AZ308" s="50"/>
      <c r="BA308" s="50" t="s">
        <v>2270</v>
      </c>
      <c r="BB308" s="50"/>
      <c r="BC308" s="50"/>
      <c r="BD308" s="50"/>
    </row>
    <row r="309" spans="1:56" s="52" customFormat="1" ht="75" customHeight="1" x14ac:dyDescent="0.25">
      <c r="A309" s="20">
        <v>17</v>
      </c>
      <c r="B309" s="50" t="s">
        <v>2196</v>
      </c>
      <c r="C309" s="50" t="s">
        <v>89</v>
      </c>
      <c r="D309" s="50" t="s">
        <v>58</v>
      </c>
      <c r="E309" s="50" t="s">
        <v>90</v>
      </c>
      <c r="F309" s="50" t="s">
        <v>60</v>
      </c>
      <c r="G309" s="50" t="s">
        <v>91</v>
      </c>
      <c r="H309" s="50" t="s">
        <v>92</v>
      </c>
      <c r="I309" s="50" t="s">
        <v>707</v>
      </c>
      <c r="J309" s="22">
        <v>44197</v>
      </c>
      <c r="K309" s="22">
        <v>44560</v>
      </c>
      <c r="L309" s="50" t="s">
        <v>708</v>
      </c>
      <c r="M309" s="50" t="s">
        <v>922</v>
      </c>
      <c r="N309" s="50" t="s">
        <v>79</v>
      </c>
      <c r="O309" s="50" t="s">
        <v>710</v>
      </c>
      <c r="P309" s="50" t="s">
        <v>2</v>
      </c>
      <c r="Q309" s="50" t="s">
        <v>68</v>
      </c>
      <c r="R309" s="27">
        <v>12</v>
      </c>
      <c r="S309" s="27">
        <v>3</v>
      </c>
      <c r="T309" s="27">
        <v>3</v>
      </c>
      <c r="U309" s="27">
        <v>3</v>
      </c>
      <c r="V309" s="27">
        <v>3</v>
      </c>
      <c r="W309" s="27">
        <v>0</v>
      </c>
      <c r="X309" s="27" t="s">
        <v>2271</v>
      </c>
      <c r="Y309" s="27"/>
      <c r="Z309" s="27"/>
      <c r="AA309" s="27"/>
      <c r="AB309" s="27"/>
      <c r="AC309" s="27"/>
      <c r="AD309" s="27"/>
      <c r="AE309" s="27">
        <f t="shared" si="31"/>
        <v>0</v>
      </c>
      <c r="AF309" s="22">
        <v>44300</v>
      </c>
      <c r="AG309" s="25"/>
      <c r="AH309" s="51"/>
      <c r="AI309" s="51"/>
      <c r="AJ309" s="18">
        <f t="shared" si="32"/>
        <v>0</v>
      </c>
      <c r="AK309" s="18">
        <f t="shared" si="33"/>
        <v>0</v>
      </c>
      <c r="AL309" s="18">
        <f t="shared" si="34"/>
        <v>0</v>
      </c>
      <c r="AM309" s="18">
        <f t="shared" si="35"/>
        <v>0</v>
      </c>
      <c r="AN309" s="18">
        <f t="shared" si="36"/>
        <v>0</v>
      </c>
      <c r="AO309" s="50" t="s">
        <v>70</v>
      </c>
      <c r="AP309" s="50"/>
      <c r="AQ309" s="50"/>
      <c r="AR309" s="50"/>
      <c r="AS309" s="50" t="s">
        <v>2272</v>
      </c>
      <c r="AT309" s="50"/>
      <c r="AU309" s="50"/>
      <c r="AV309" s="50"/>
      <c r="AW309" s="50" t="s">
        <v>70</v>
      </c>
      <c r="AX309" s="50"/>
      <c r="AY309" s="50"/>
      <c r="AZ309" s="50"/>
      <c r="BA309" s="50" t="s">
        <v>2273</v>
      </c>
      <c r="BB309" s="50"/>
      <c r="BC309" s="50"/>
      <c r="BD309" s="50"/>
    </row>
    <row r="310" spans="1:56" s="52" customFormat="1" ht="75" customHeight="1" x14ac:dyDescent="0.25">
      <c r="A310" s="20">
        <v>1</v>
      </c>
      <c r="B310" s="50" t="s">
        <v>2347</v>
      </c>
      <c r="C310" s="50" t="s">
        <v>2348</v>
      </c>
      <c r="D310" s="50" t="s">
        <v>58</v>
      </c>
      <c r="E310" s="50" t="s">
        <v>610</v>
      </c>
      <c r="F310" s="50" t="s">
        <v>810</v>
      </c>
      <c r="G310" s="50" t="s">
        <v>494</v>
      </c>
      <c r="H310" s="50" t="s">
        <v>495</v>
      </c>
      <c r="I310" s="50" t="s">
        <v>2349</v>
      </c>
      <c r="J310" s="22">
        <v>44200</v>
      </c>
      <c r="K310" s="22">
        <v>44561</v>
      </c>
      <c r="L310" s="50" t="s">
        <v>2350</v>
      </c>
      <c r="M310" s="50" t="s">
        <v>2351</v>
      </c>
      <c r="N310" s="50" t="s">
        <v>79</v>
      </c>
      <c r="O310" s="50" t="s">
        <v>2352</v>
      </c>
      <c r="P310" s="50" t="s">
        <v>67</v>
      </c>
      <c r="Q310" s="50" t="s">
        <v>68</v>
      </c>
      <c r="R310" s="47">
        <v>13691592</v>
      </c>
      <c r="S310" s="47">
        <v>1369159</v>
      </c>
      <c r="T310" s="47">
        <v>4107478</v>
      </c>
      <c r="U310" s="47">
        <v>4107478</v>
      </c>
      <c r="V310" s="47">
        <v>4107477</v>
      </c>
      <c r="W310" s="47">
        <v>464099</v>
      </c>
      <c r="X310" s="47" t="s">
        <v>2353</v>
      </c>
      <c r="Y310" s="47"/>
      <c r="Z310" s="47"/>
      <c r="AA310" s="47"/>
      <c r="AB310" s="47"/>
      <c r="AC310" s="47"/>
      <c r="AD310" s="47"/>
      <c r="AE310" s="47">
        <f t="shared" si="31"/>
        <v>464099</v>
      </c>
      <c r="AF310" s="22">
        <v>44300</v>
      </c>
      <c r="AG310" s="51"/>
      <c r="AH310" s="51"/>
      <c r="AI310" s="51"/>
      <c r="AJ310" s="18">
        <f t="shared" si="32"/>
        <v>3.3896642552597243E-2</v>
      </c>
      <c r="AK310" s="18">
        <f t="shared" si="33"/>
        <v>0.33896647504051758</v>
      </c>
      <c r="AL310" s="18">
        <f t="shared" si="34"/>
        <v>0</v>
      </c>
      <c r="AM310" s="18">
        <f t="shared" si="35"/>
        <v>0</v>
      </c>
      <c r="AN310" s="18">
        <f t="shared" si="36"/>
        <v>0</v>
      </c>
      <c r="AO310" s="50" t="s">
        <v>70</v>
      </c>
      <c r="AP310" s="50"/>
      <c r="AQ310" s="50"/>
      <c r="AR310" s="50"/>
      <c r="AS310" s="50" t="s">
        <v>816</v>
      </c>
      <c r="AT310" s="50"/>
      <c r="AU310" s="50"/>
      <c r="AV310" s="50"/>
      <c r="AW310" s="50" t="s">
        <v>70</v>
      </c>
      <c r="AX310" s="50"/>
      <c r="AY310" s="50"/>
      <c r="AZ310" s="50"/>
      <c r="BA310" s="50" t="s">
        <v>2354</v>
      </c>
      <c r="BB310" s="50"/>
      <c r="BC310" s="50"/>
      <c r="BD310" s="50"/>
    </row>
    <row r="311" spans="1:56" s="52" customFormat="1" ht="75" customHeight="1" x14ac:dyDescent="0.25">
      <c r="A311" s="20">
        <v>2</v>
      </c>
      <c r="B311" s="50" t="s">
        <v>2347</v>
      </c>
      <c r="C311" s="50" t="s">
        <v>2348</v>
      </c>
      <c r="D311" s="50" t="s">
        <v>58</v>
      </c>
      <c r="E311" s="50" t="s">
        <v>610</v>
      </c>
      <c r="F311" s="50" t="s">
        <v>810</v>
      </c>
      <c r="G311" s="50" t="s">
        <v>494</v>
      </c>
      <c r="H311" s="50" t="s">
        <v>495</v>
      </c>
      <c r="I311" s="50" t="s">
        <v>2355</v>
      </c>
      <c r="J311" s="22">
        <v>44200</v>
      </c>
      <c r="K311" s="22">
        <v>44561</v>
      </c>
      <c r="L311" s="50" t="s">
        <v>812</v>
      </c>
      <c r="M311" s="50" t="s">
        <v>2351</v>
      </c>
      <c r="N311" s="50" t="s">
        <v>79</v>
      </c>
      <c r="O311" s="50" t="s">
        <v>2352</v>
      </c>
      <c r="P311" s="50" t="s">
        <v>67</v>
      </c>
      <c r="Q311" s="50" t="s">
        <v>68</v>
      </c>
      <c r="R311" s="47">
        <v>30</v>
      </c>
      <c r="S311" s="47">
        <v>3</v>
      </c>
      <c r="T311" s="47">
        <v>9</v>
      </c>
      <c r="U311" s="47">
        <v>9</v>
      </c>
      <c r="V311" s="47">
        <v>9</v>
      </c>
      <c r="W311" s="47">
        <v>3</v>
      </c>
      <c r="X311" s="47" t="s">
        <v>2356</v>
      </c>
      <c r="Y311" s="47"/>
      <c r="Z311" s="47"/>
      <c r="AA311" s="47"/>
      <c r="AB311" s="47"/>
      <c r="AC311" s="47"/>
      <c r="AD311" s="47"/>
      <c r="AE311" s="47">
        <f t="shared" si="31"/>
        <v>3</v>
      </c>
      <c r="AF311" s="22">
        <v>44295</v>
      </c>
      <c r="AG311" s="51"/>
      <c r="AH311" s="51"/>
      <c r="AI311" s="51"/>
      <c r="AJ311" s="18">
        <f t="shared" si="32"/>
        <v>0.1</v>
      </c>
      <c r="AK311" s="18">
        <f t="shared" si="33"/>
        <v>1</v>
      </c>
      <c r="AL311" s="18">
        <f t="shared" si="34"/>
        <v>0</v>
      </c>
      <c r="AM311" s="18">
        <f t="shared" si="35"/>
        <v>0</v>
      </c>
      <c r="AN311" s="18">
        <f t="shared" si="36"/>
        <v>0</v>
      </c>
      <c r="AO311" s="50" t="s">
        <v>70</v>
      </c>
      <c r="AP311" s="50"/>
      <c r="AQ311" s="50"/>
      <c r="AR311" s="50"/>
      <c r="AS311" s="50" t="s">
        <v>816</v>
      </c>
      <c r="AT311" s="50"/>
      <c r="AU311" s="50"/>
      <c r="AV311" s="50"/>
      <c r="AW311" s="50" t="s">
        <v>70</v>
      </c>
      <c r="AX311" s="50"/>
      <c r="AY311" s="50"/>
      <c r="AZ311" s="50"/>
      <c r="BA311" s="50" t="s">
        <v>2357</v>
      </c>
      <c r="BB311" s="50"/>
      <c r="BC311" s="50"/>
      <c r="BD311" s="50"/>
    </row>
    <row r="312" spans="1:56" s="52" customFormat="1" ht="75" customHeight="1" x14ac:dyDescent="0.25">
      <c r="A312" s="20">
        <v>3</v>
      </c>
      <c r="B312" s="50" t="s">
        <v>2347</v>
      </c>
      <c r="C312" s="50" t="s">
        <v>2358</v>
      </c>
      <c r="D312" s="50" t="s">
        <v>58</v>
      </c>
      <c r="E312" s="50" t="s">
        <v>610</v>
      </c>
      <c r="F312" s="50" t="s">
        <v>810</v>
      </c>
      <c r="G312" s="50" t="s">
        <v>494</v>
      </c>
      <c r="H312" s="50" t="s">
        <v>495</v>
      </c>
      <c r="I312" s="50" t="s">
        <v>2359</v>
      </c>
      <c r="J312" s="22">
        <v>44228</v>
      </c>
      <c r="K312" s="22">
        <v>44561</v>
      </c>
      <c r="L312" s="50" t="s">
        <v>2360</v>
      </c>
      <c r="M312" s="50" t="s">
        <v>2351</v>
      </c>
      <c r="N312" s="50" t="s">
        <v>79</v>
      </c>
      <c r="O312" s="50" t="s">
        <v>2361</v>
      </c>
      <c r="P312" s="50" t="s">
        <v>67</v>
      </c>
      <c r="Q312" s="50" t="s">
        <v>68</v>
      </c>
      <c r="R312" s="47">
        <v>1</v>
      </c>
      <c r="S312" s="47">
        <v>0</v>
      </c>
      <c r="T312" s="47">
        <v>0</v>
      </c>
      <c r="U312" s="47">
        <v>0</v>
      </c>
      <c r="V312" s="47">
        <v>1</v>
      </c>
      <c r="W312" s="47">
        <v>0</v>
      </c>
      <c r="X312" s="47" t="s">
        <v>2362</v>
      </c>
      <c r="Y312" s="47"/>
      <c r="Z312" s="47"/>
      <c r="AA312" s="47"/>
      <c r="AB312" s="47"/>
      <c r="AC312" s="47"/>
      <c r="AD312" s="47"/>
      <c r="AE312" s="47">
        <f t="shared" si="31"/>
        <v>0</v>
      </c>
      <c r="AF312" s="22">
        <v>44300</v>
      </c>
      <c r="AG312" s="25"/>
      <c r="AH312" s="51"/>
      <c r="AI312" s="51"/>
      <c r="AJ312" s="18">
        <f t="shared" si="32"/>
        <v>0</v>
      </c>
      <c r="AK312" s="18" t="str">
        <f t="shared" si="33"/>
        <v/>
      </c>
      <c r="AL312" s="18" t="str">
        <f t="shared" si="34"/>
        <v/>
      </c>
      <c r="AM312" s="18" t="str">
        <f t="shared" si="35"/>
        <v/>
      </c>
      <c r="AN312" s="18">
        <f t="shared" si="36"/>
        <v>0</v>
      </c>
      <c r="AO312" s="50" t="s">
        <v>70</v>
      </c>
      <c r="AP312" s="50"/>
      <c r="AQ312" s="50"/>
      <c r="AR312" s="50"/>
      <c r="AS312" s="50" t="s">
        <v>859</v>
      </c>
      <c r="AT312" s="50"/>
      <c r="AU312" s="50"/>
      <c r="AV312" s="50"/>
      <c r="AW312" s="50" t="s">
        <v>97</v>
      </c>
      <c r="AX312" s="50"/>
      <c r="AY312" s="50"/>
      <c r="AZ312" s="50"/>
      <c r="BA312" s="50" t="s">
        <v>1032</v>
      </c>
      <c r="BB312" s="50"/>
      <c r="BC312" s="50"/>
      <c r="BD312" s="50"/>
    </row>
    <row r="313" spans="1:56" s="52" customFormat="1" ht="75" customHeight="1" x14ac:dyDescent="0.25">
      <c r="A313" s="20">
        <v>4</v>
      </c>
      <c r="B313" s="50" t="s">
        <v>2347</v>
      </c>
      <c r="C313" s="50" t="s">
        <v>2363</v>
      </c>
      <c r="D313" s="50" t="s">
        <v>58</v>
      </c>
      <c r="E313" s="50" t="s">
        <v>841</v>
      </c>
      <c r="F313" s="50" t="s">
        <v>842</v>
      </c>
      <c r="G313" s="50" t="s">
        <v>494</v>
      </c>
      <c r="H313" s="50" t="s">
        <v>495</v>
      </c>
      <c r="I313" s="50" t="s">
        <v>2364</v>
      </c>
      <c r="J313" s="22">
        <v>44228</v>
      </c>
      <c r="K313" s="22">
        <v>44561</v>
      </c>
      <c r="L313" s="50" t="s">
        <v>2365</v>
      </c>
      <c r="M313" s="50" t="s">
        <v>2351</v>
      </c>
      <c r="N313" s="50" t="s">
        <v>79</v>
      </c>
      <c r="O313" s="50" t="s">
        <v>2366</v>
      </c>
      <c r="P313" s="50" t="s">
        <v>67</v>
      </c>
      <c r="Q313" s="50" t="s">
        <v>68</v>
      </c>
      <c r="R313" s="47">
        <v>1</v>
      </c>
      <c r="S313" s="47">
        <v>0</v>
      </c>
      <c r="T313" s="47">
        <v>0</v>
      </c>
      <c r="U313" s="47">
        <v>0</v>
      </c>
      <c r="V313" s="47">
        <v>1</v>
      </c>
      <c r="W313" s="47">
        <v>0</v>
      </c>
      <c r="X313" s="47" t="s">
        <v>2367</v>
      </c>
      <c r="Y313" s="47"/>
      <c r="Z313" s="47"/>
      <c r="AA313" s="47"/>
      <c r="AB313" s="47"/>
      <c r="AC313" s="47"/>
      <c r="AD313" s="47"/>
      <c r="AE313" s="47">
        <f t="shared" si="31"/>
        <v>0</v>
      </c>
      <c r="AF313" s="22">
        <v>44300</v>
      </c>
      <c r="AG313" s="25"/>
      <c r="AH313" s="51"/>
      <c r="AI313" s="51"/>
      <c r="AJ313" s="18">
        <f t="shared" si="32"/>
        <v>0</v>
      </c>
      <c r="AK313" s="18" t="str">
        <f t="shared" si="33"/>
        <v/>
      </c>
      <c r="AL313" s="18" t="str">
        <f t="shared" si="34"/>
        <v/>
      </c>
      <c r="AM313" s="18" t="str">
        <f t="shared" si="35"/>
        <v/>
      </c>
      <c r="AN313" s="18">
        <f t="shared" si="36"/>
        <v>0</v>
      </c>
      <c r="AO313" s="50" t="s">
        <v>70</v>
      </c>
      <c r="AP313" s="50"/>
      <c r="AQ313" s="50"/>
      <c r="AR313" s="50"/>
      <c r="AS313" s="50" t="s">
        <v>816</v>
      </c>
      <c r="AT313" s="50"/>
      <c r="AU313" s="50"/>
      <c r="AV313" s="50"/>
      <c r="AW313" s="50" t="s">
        <v>97</v>
      </c>
      <c r="AX313" s="50"/>
      <c r="AY313" s="50"/>
      <c r="AZ313" s="50"/>
      <c r="BA313" s="50" t="s">
        <v>2368</v>
      </c>
      <c r="BB313" s="50"/>
      <c r="BC313" s="50"/>
      <c r="BD313" s="50"/>
    </row>
    <row r="314" spans="1:56" s="52" customFormat="1" ht="75" customHeight="1" x14ac:dyDescent="0.25">
      <c r="A314" s="20">
        <v>5</v>
      </c>
      <c r="B314" s="50" t="s">
        <v>2347</v>
      </c>
      <c r="C314" s="50" t="s">
        <v>2363</v>
      </c>
      <c r="D314" s="50" t="s">
        <v>58</v>
      </c>
      <c r="E314" s="50" t="s">
        <v>610</v>
      </c>
      <c r="F314" s="50" t="s">
        <v>810</v>
      </c>
      <c r="G314" s="50" t="s">
        <v>494</v>
      </c>
      <c r="H314" s="50" t="s">
        <v>495</v>
      </c>
      <c r="I314" s="50" t="s">
        <v>2369</v>
      </c>
      <c r="J314" s="22">
        <v>44228</v>
      </c>
      <c r="K314" s="22">
        <v>44561</v>
      </c>
      <c r="L314" s="50" t="s">
        <v>2370</v>
      </c>
      <c r="M314" s="50" t="s">
        <v>2351</v>
      </c>
      <c r="N314" s="50" t="s">
        <v>65</v>
      </c>
      <c r="O314" s="50" t="s">
        <v>2366</v>
      </c>
      <c r="P314" s="50" t="s">
        <v>67</v>
      </c>
      <c r="Q314" s="50" t="s">
        <v>68</v>
      </c>
      <c r="R314" s="40">
        <v>1</v>
      </c>
      <c r="S314" s="40">
        <v>0</v>
      </c>
      <c r="T314" s="40">
        <v>0.5</v>
      </c>
      <c r="U314" s="40">
        <v>0</v>
      </c>
      <c r="V314" s="40">
        <v>0.5</v>
      </c>
      <c r="W314" s="40">
        <v>0</v>
      </c>
      <c r="X314" s="40" t="s">
        <v>2371</v>
      </c>
      <c r="Y314" s="40"/>
      <c r="Z314" s="40"/>
      <c r="AA314" s="40"/>
      <c r="AB314" s="40"/>
      <c r="AC314" s="40"/>
      <c r="AD314" s="40"/>
      <c r="AE314" s="40">
        <f t="shared" si="31"/>
        <v>0</v>
      </c>
      <c r="AF314" s="22">
        <v>44300</v>
      </c>
      <c r="AG314" s="25"/>
      <c r="AH314" s="51"/>
      <c r="AI314" s="51"/>
      <c r="AJ314" s="18">
        <f t="shared" si="32"/>
        <v>0</v>
      </c>
      <c r="AK314" s="18" t="str">
        <f t="shared" si="33"/>
        <v/>
      </c>
      <c r="AL314" s="18">
        <f t="shared" si="34"/>
        <v>0</v>
      </c>
      <c r="AM314" s="18" t="str">
        <f t="shared" si="35"/>
        <v/>
      </c>
      <c r="AN314" s="18">
        <f t="shared" si="36"/>
        <v>0</v>
      </c>
      <c r="AO314" s="50" t="s">
        <v>70</v>
      </c>
      <c r="AP314" s="50"/>
      <c r="AQ314" s="50"/>
      <c r="AR314" s="50"/>
      <c r="AS314" s="50" t="s">
        <v>2269</v>
      </c>
      <c r="AT314" s="50"/>
      <c r="AU314" s="50"/>
      <c r="AV314" s="50"/>
      <c r="AW314" s="50" t="s">
        <v>97</v>
      </c>
      <c r="AX314" s="50"/>
      <c r="AY314" s="50"/>
      <c r="AZ314" s="50"/>
      <c r="BA314" s="50" t="s">
        <v>1032</v>
      </c>
      <c r="BB314" s="50"/>
      <c r="BC314" s="50"/>
      <c r="BD314" s="50"/>
    </row>
    <row r="315" spans="1:56" s="52" customFormat="1" ht="75" customHeight="1" x14ac:dyDescent="0.25">
      <c r="A315" s="20">
        <v>6</v>
      </c>
      <c r="B315" s="50" t="s">
        <v>2347</v>
      </c>
      <c r="C315" s="50" t="s">
        <v>2372</v>
      </c>
      <c r="D315" s="50" t="s">
        <v>58</v>
      </c>
      <c r="E315" s="50" t="s">
        <v>610</v>
      </c>
      <c r="F315" s="50" t="s">
        <v>810</v>
      </c>
      <c r="G315" s="50" t="s">
        <v>494</v>
      </c>
      <c r="H315" s="50" t="s">
        <v>495</v>
      </c>
      <c r="I315" s="50" t="s">
        <v>2373</v>
      </c>
      <c r="J315" s="22">
        <v>44228</v>
      </c>
      <c r="K315" s="22">
        <v>44561</v>
      </c>
      <c r="L315" s="50" t="s">
        <v>812</v>
      </c>
      <c r="M315" s="50" t="s">
        <v>2351</v>
      </c>
      <c r="N315" s="50" t="s">
        <v>79</v>
      </c>
      <c r="O315" s="50" t="s">
        <v>2374</v>
      </c>
      <c r="P315" s="50" t="s">
        <v>67</v>
      </c>
      <c r="Q315" s="50" t="s">
        <v>68</v>
      </c>
      <c r="R315" s="47">
        <v>50000</v>
      </c>
      <c r="S315" s="47">
        <v>5000</v>
      </c>
      <c r="T315" s="47">
        <v>15000</v>
      </c>
      <c r="U315" s="47">
        <v>15000</v>
      </c>
      <c r="V315" s="47">
        <v>15000</v>
      </c>
      <c r="W315" s="47">
        <v>0</v>
      </c>
      <c r="X315" s="47" t="s">
        <v>2375</v>
      </c>
      <c r="Y315" s="47"/>
      <c r="Z315" s="47"/>
      <c r="AA315" s="47"/>
      <c r="AB315" s="47"/>
      <c r="AC315" s="47"/>
      <c r="AD315" s="47"/>
      <c r="AE315" s="47">
        <f t="shared" si="31"/>
        <v>0</v>
      </c>
      <c r="AF315" s="22">
        <v>44300</v>
      </c>
      <c r="AG315" s="25"/>
      <c r="AH315" s="51"/>
      <c r="AI315" s="51"/>
      <c r="AJ315" s="18">
        <f t="shared" si="32"/>
        <v>0</v>
      </c>
      <c r="AK315" s="18">
        <f t="shared" si="33"/>
        <v>0</v>
      </c>
      <c r="AL315" s="18">
        <f t="shared" si="34"/>
        <v>0</v>
      </c>
      <c r="AM315" s="18">
        <f t="shared" si="35"/>
        <v>0</v>
      </c>
      <c r="AN315" s="18">
        <f t="shared" si="36"/>
        <v>0</v>
      </c>
      <c r="AO315" s="50" t="s">
        <v>70</v>
      </c>
      <c r="AP315" s="50"/>
      <c r="AQ315" s="50"/>
      <c r="AR315" s="50"/>
      <c r="AS315" s="50" t="s">
        <v>816</v>
      </c>
      <c r="AT315" s="50"/>
      <c r="AU315" s="50"/>
      <c r="AV315" s="50"/>
      <c r="AW315" s="50" t="s">
        <v>541</v>
      </c>
      <c r="AX315" s="50"/>
      <c r="AY315" s="50"/>
      <c r="AZ315" s="50"/>
      <c r="BA315" s="50" t="s">
        <v>2376</v>
      </c>
      <c r="BB315" s="50"/>
      <c r="BC315" s="50"/>
      <c r="BD315" s="50"/>
    </row>
    <row r="316" spans="1:56" s="52" customFormat="1" ht="75" customHeight="1" x14ac:dyDescent="0.25">
      <c r="A316" s="20">
        <v>7</v>
      </c>
      <c r="B316" s="50" t="s">
        <v>2347</v>
      </c>
      <c r="C316" s="50" t="s">
        <v>2372</v>
      </c>
      <c r="D316" s="50" t="s">
        <v>58</v>
      </c>
      <c r="E316" s="50" t="s">
        <v>610</v>
      </c>
      <c r="F316" s="50" t="s">
        <v>810</v>
      </c>
      <c r="G316" s="50" t="s">
        <v>494</v>
      </c>
      <c r="H316" s="50" t="s">
        <v>495</v>
      </c>
      <c r="I316" s="50" t="s">
        <v>2377</v>
      </c>
      <c r="J316" s="22">
        <v>44228</v>
      </c>
      <c r="K316" s="22">
        <v>44561</v>
      </c>
      <c r="L316" s="50" t="s">
        <v>2378</v>
      </c>
      <c r="M316" s="50" t="s">
        <v>2351</v>
      </c>
      <c r="N316" s="50" t="s">
        <v>79</v>
      </c>
      <c r="O316" s="50" t="s">
        <v>2374</v>
      </c>
      <c r="P316" s="50" t="s">
        <v>67</v>
      </c>
      <c r="Q316" s="50" t="s">
        <v>68</v>
      </c>
      <c r="R316" s="47">
        <v>1</v>
      </c>
      <c r="S316" s="47">
        <v>0</v>
      </c>
      <c r="T316" s="47">
        <v>0</v>
      </c>
      <c r="U316" s="47">
        <v>1</v>
      </c>
      <c r="V316" s="47">
        <v>0</v>
      </c>
      <c r="W316" s="47">
        <v>0</v>
      </c>
      <c r="X316" s="47" t="s">
        <v>2379</v>
      </c>
      <c r="Y316" s="47"/>
      <c r="Z316" s="47"/>
      <c r="AA316" s="47"/>
      <c r="AB316" s="47"/>
      <c r="AC316" s="47"/>
      <c r="AD316" s="47"/>
      <c r="AE316" s="47">
        <f t="shared" si="31"/>
        <v>0</v>
      </c>
      <c r="AF316" s="22">
        <v>44300</v>
      </c>
      <c r="AG316" s="25"/>
      <c r="AH316" s="51"/>
      <c r="AI316" s="51"/>
      <c r="AJ316" s="18">
        <f t="shared" si="32"/>
        <v>0</v>
      </c>
      <c r="AK316" s="18" t="str">
        <f t="shared" si="33"/>
        <v/>
      </c>
      <c r="AL316" s="18" t="str">
        <f t="shared" si="34"/>
        <v/>
      </c>
      <c r="AM316" s="18">
        <f t="shared" si="35"/>
        <v>0</v>
      </c>
      <c r="AN316" s="18" t="str">
        <f t="shared" si="36"/>
        <v/>
      </c>
      <c r="AO316" s="50" t="s">
        <v>70</v>
      </c>
      <c r="AP316" s="50"/>
      <c r="AQ316" s="50"/>
      <c r="AR316" s="50"/>
      <c r="AS316" s="50" t="s">
        <v>2269</v>
      </c>
      <c r="AT316" s="50"/>
      <c r="AU316" s="50"/>
      <c r="AV316" s="50"/>
      <c r="AW316" s="50" t="s">
        <v>97</v>
      </c>
      <c r="AX316" s="50"/>
      <c r="AY316" s="50"/>
      <c r="AZ316" s="50"/>
      <c r="BA316" s="50" t="s">
        <v>2380</v>
      </c>
      <c r="BB316" s="50"/>
      <c r="BC316" s="50"/>
      <c r="BD316" s="50"/>
    </row>
    <row r="317" spans="1:56" s="52" customFormat="1" ht="75" customHeight="1" x14ac:dyDescent="0.25">
      <c r="A317" s="20">
        <v>8</v>
      </c>
      <c r="B317" s="50" t="s">
        <v>2347</v>
      </c>
      <c r="C317" s="50" t="s">
        <v>2372</v>
      </c>
      <c r="D317" s="50" t="s">
        <v>58</v>
      </c>
      <c r="E317" s="50" t="s">
        <v>610</v>
      </c>
      <c r="F317" s="50" t="s">
        <v>810</v>
      </c>
      <c r="G317" s="50" t="s">
        <v>494</v>
      </c>
      <c r="H317" s="50" t="s">
        <v>495</v>
      </c>
      <c r="I317" s="50" t="s">
        <v>2381</v>
      </c>
      <c r="J317" s="22">
        <v>44228</v>
      </c>
      <c r="K317" s="22">
        <v>44561</v>
      </c>
      <c r="L317" s="50" t="s">
        <v>2382</v>
      </c>
      <c r="M317" s="50" t="s">
        <v>2351</v>
      </c>
      <c r="N317" s="50" t="s">
        <v>79</v>
      </c>
      <c r="O317" s="50" t="s">
        <v>2374</v>
      </c>
      <c r="P317" s="50" t="s">
        <v>67</v>
      </c>
      <c r="Q317" s="50" t="s">
        <v>68</v>
      </c>
      <c r="R317" s="47">
        <v>2</v>
      </c>
      <c r="S317" s="47">
        <v>0</v>
      </c>
      <c r="T317" s="47">
        <v>1</v>
      </c>
      <c r="U317" s="47">
        <v>0</v>
      </c>
      <c r="V317" s="47">
        <v>1</v>
      </c>
      <c r="W317" s="47">
        <v>0</v>
      </c>
      <c r="X317" s="47" t="s">
        <v>2383</v>
      </c>
      <c r="Y317" s="47"/>
      <c r="Z317" s="47"/>
      <c r="AA317" s="47"/>
      <c r="AB317" s="47"/>
      <c r="AC317" s="47"/>
      <c r="AD317" s="47"/>
      <c r="AE317" s="47">
        <f t="shared" si="31"/>
        <v>0</v>
      </c>
      <c r="AF317" s="22">
        <v>44300</v>
      </c>
      <c r="AG317" s="25"/>
      <c r="AH317" s="51"/>
      <c r="AI317" s="51"/>
      <c r="AJ317" s="18">
        <f t="shared" si="32"/>
        <v>0</v>
      </c>
      <c r="AK317" s="18" t="str">
        <f t="shared" si="33"/>
        <v/>
      </c>
      <c r="AL317" s="18">
        <f t="shared" si="34"/>
        <v>0</v>
      </c>
      <c r="AM317" s="18" t="str">
        <f t="shared" si="35"/>
        <v/>
      </c>
      <c r="AN317" s="18">
        <f t="shared" si="36"/>
        <v>0</v>
      </c>
      <c r="AO317" s="50" t="s">
        <v>70</v>
      </c>
      <c r="AP317" s="50"/>
      <c r="AQ317" s="50"/>
      <c r="AR317" s="50"/>
      <c r="AS317" s="50" t="s">
        <v>859</v>
      </c>
      <c r="AT317" s="50"/>
      <c r="AU317" s="50"/>
      <c r="AV317" s="50"/>
      <c r="AW317" s="50" t="s">
        <v>97</v>
      </c>
      <c r="AX317" s="50"/>
      <c r="AY317" s="50"/>
      <c r="AZ317" s="50"/>
      <c r="BA317" s="50" t="s">
        <v>2384</v>
      </c>
      <c r="BB317" s="50"/>
      <c r="BC317" s="50"/>
      <c r="BD317" s="50"/>
    </row>
    <row r="318" spans="1:56" s="52" customFormat="1" ht="75" customHeight="1" x14ac:dyDescent="0.25">
      <c r="A318" s="20">
        <v>9</v>
      </c>
      <c r="B318" s="50" t="s">
        <v>2347</v>
      </c>
      <c r="C318" s="50" t="s">
        <v>2385</v>
      </c>
      <c r="D318" s="50" t="s">
        <v>58</v>
      </c>
      <c r="E318" s="50" t="s">
        <v>866</v>
      </c>
      <c r="F318" s="50" t="s">
        <v>867</v>
      </c>
      <c r="G318" s="50" t="s">
        <v>494</v>
      </c>
      <c r="H318" s="50" t="s">
        <v>495</v>
      </c>
      <c r="I318" s="50" t="s">
        <v>2386</v>
      </c>
      <c r="J318" s="22">
        <v>44228</v>
      </c>
      <c r="K318" s="22">
        <v>44561</v>
      </c>
      <c r="L318" s="50" t="s">
        <v>2387</v>
      </c>
      <c r="M318" s="50" t="s">
        <v>2351</v>
      </c>
      <c r="N318" s="50" t="s">
        <v>79</v>
      </c>
      <c r="O318" s="50" t="s">
        <v>2388</v>
      </c>
      <c r="P318" s="50" t="s">
        <v>67</v>
      </c>
      <c r="Q318" s="50" t="s">
        <v>68</v>
      </c>
      <c r="R318" s="47">
        <v>30</v>
      </c>
      <c r="S318" s="47">
        <v>6</v>
      </c>
      <c r="T318" s="47">
        <v>9</v>
      </c>
      <c r="U318" s="47">
        <v>9</v>
      </c>
      <c r="V318" s="47">
        <v>6</v>
      </c>
      <c r="W318" s="47">
        <v>0</v>
      </c>
      <c r="X318" s="47" t="s">
        <v>2375</v>
      </c>
      <c r="Y318" s="47"/>
      <c r="Z318" s="47"/>
      <c r="AA318" s="47"/>
      <c r="AB318" s="47"/>
      <c r="AC318" s="47"/>
      <c r="AD318" s="47"/>
      <c r="AE318" s="47">
        <f t="shared" si="31"/>
        <v>0</v>
      </c>
      <c r="AF318" s="22">
        <v>44300</v>
      </c>
      <c r="AG318" s="25"/>
      <c r="AH318" s="51"/>
      <c r="AI318" s="51"/>
      <c r="AJ318" s="18">
        <f t="shared" si="32"/>
        <v>0</v>
      </c>
      <c r="AK318" s="18">
        <f t="shared" si="33"/>
        <v>0</v>
      </c>
      <c r="AL318" s="18">
        <f t="shared" si="34"/>
        <v>0</v>
      </c>
      <c r="AM318" s="18">
        <f t="shared" si="35"/>
        <v>0</v>
      </c>
      <c r="AN318" s="18">
        <f t="shared" si="36"/>
        <v>0</v>
      </c>
      <c r="AO318" s="50" t="s">
        <v>70</v>
      </c>
      <c r="AP318" s="50"/>
      <c r="AQ318" s="50"/>
      <c r="AR318" s="50"/>
      <c r="AS318" s="50" t="s">
        <v>859</v>
      </c>
      <c r="AT318" s="50"/>
      <c r="AU318" s="50"/>
      <c r="AV318" s="50"/>
      <c r="AW318" s="50" t="s">
        <v>541</v>
      </c>
      <c r="AX318" s="50"/>
      <c r="AY318" s="50"/>
      <c r="AZ318" s="50"/>
      <c r="BA318" s="50" t="s">
        <v>2376</v>
      </c>
      <c r="BB318" s="50"/>
      <c r="BC318" s="50"/>
      <c r="BD318" s="50"/>
    </row>
    <row r="319" spans="1:56" s="52" customFormat="1" ht="75" customHeight="1" x14ac:dyDescent="0.25">
      <c r="A319" s="20">
        <v>10</v>
      </c>
      <c r="B319" s="50" t="s">
        <v>2347</v>
      </c>
      <c r="C319" s="50" t="s">
        <v>2385</v>
      </c>
      <c r="D319" s="50" t="s">
        <v>58</v>
      </c>
      <c r="E319" s="50" t="s">
        <v>866</v>
      </c>
      <c r="F319" s="50" t="s">
        <v>867</v>
      </c>
      <c r="G319" s="50" t="s">
        <v>494</v>
      </c>
      <c r="H319" s="50" t="s">
        <v>495</v>
      </c>
      <c r="I319" s="50" t="s">
        <v>2389</v>
      </c>
      <c r="J319" s="22">
        <v>44228</v>
      </c>
      <c r="K319" s="22">
        <v>44561</v>
      </c>
      <c r="L319" s="50" t="s">
        <v>2390</v>
      </c>
      <c r="M319" s="50" t="s">
        <v>870</v>
      </c>
      <c r="N319" s="50" t="s">
        <v>79</v>
      </c>
      <c r="O319" s="50" t="s">
        <v>2388</v>
      </c>
      <c r="P319" s="50" t="s">
        <v>67</v>
      </c>
      <c r="Q319" s="50" t="s">
        <v>68</v>
      </c>
      <c r="R319" s="47">
        <v>4</v>
      </c>
      <c r="S319" s="47">
        <v>0</v>
      </c>
      <c r="T319" s="47">
        <v>2</v>
      </c>
      <c r="U319" s="47">
        <v>0</v>
      </c>
      <c r="V319" s="47">
        <v>2</v>
      </c>
      <c r="W319" s="47">
        <v>0</v>
      </c>
      <c r="X319" s="47" t="s">
        <v>2391</v>
      </c>
      <c r="Y319" s="47"/>
      <c r="Z319" s="47"/>
      <c r="AA319" s="47"/>
      <c r="AB319" s="47"/>
      <c r="AC319" s="47"/>
      <c r="AD319" s="47"/>
      <c r="AE319" s="47">
        <f t="shared" si="31"/>
        <v>0</v>
      </c>
      <c r="AF319" s="22">
        <v>44300</v>
      </c>
      <c r="AG319" s="25"/>
      <c r="AH319" s="51"/>
      <c r="AI319" s="51"/>
      <c r="AJ319" s="18">
        <f t="shared" si="32"/>
        <v>0</v>
      </c>
      <c r="AK319" s="18" t="str">
        <f t="shared" si="33"/>
        <v/>
      </c>
      <c r="AL319" s="18">
        <f t="shared" si="34"/>
        <v>0</v>
      </c>
      <c r="AM319" s="18" t="str">
        <f t="shared" si="35"/>
        <v/>
      </c>
      <c r="AN319" s="18">
        <f t="shared" si="36"/>
        <v>0</v>
      </c>
      <c r="AO319" s="50" t="s">
        <v>70</v>
      </c>
      <c r="AP319" s="50"/>
      <c r="AQ319" s="50"/>
      <c r="AR319" s="50"/>
      <c r="AS319" s="50" t="s">
        <v>816</v>
      </c>
      <c r="AT319" s="50"/>
      <c r="AU319" s="50"/>
      <c r="AV319" s="50"/>
      <c r="AW319" s="50" t="s">
        <v>70</v>
      </c>
      <c r="AX319" s="50"/>
      <c r="AY319" s="50"/>
      <c r="AZ319" s="50"/>
      <c r="BA319" s="50" t="s">
        <v>2392</v>
      </c>
      <c r="BB319" s="50"/>
      <c r="BC319" s="50"/>
      <c r="BD319" s="50"/>
    </row>
    <row r="320" spans="1:56" s="52" customFormat="1" ht="75" customHeight="1" x14ac:dyDescent="0.25">
      <c r="A320" s="20">
        <v>11</v>
      </c>
      <c r="B320" s="50" t="s">
        <v>2347</v>
      </c>
      <c r="C320" s="50" t="s">
        <v>2385</v>
      </c>
      <c r="D320" s="50" t="s">
        <v>58</v>
      </c>
      <c r="E320" s="50" t="s">
        <v>866</v>
      </c>
      <c r="F320" s="50" t="s">
        <v>867</v>
      </c>
      <c r="G320" s="50" t="s">
        <v>494</v>
      </c>
      <c r="H320" s="50" t="s">
        <v>495</v>
      </c>
      <c r="I320" s="50" t="s">
        <v>2393</v>
      </c>
      <c r="J320" s="22">
        <v>44228</v>
      </c>
      <c r="K320" s="22">
        <v>44561</v>
      </c>
      <c r="L320" s="50" t="s">
        <v>2394</v>
      </c>
      <c r="M320" s="50" t="s">
        <v>870</v>
      </c>
      <c r="N320" s="50" t="s">
        <v>79</v>
      </c>
      <c r="O320" s="50" t="s">
        <v>2388</v>
      </c>
      <c r="P320" s="50" t="s">
        <v>67</v>
      </c>
      <c r="Q320" s="50" t="s">
        <v>68</v>
      </c>
      <c r="R320" s="47">
        <v>1000000</v>
      </c>
      <c r="S320" s="47">
        <v>100000</v>
      </c>
      <c r="T320" s="47">
        <v>300000</v>
      </c>
      <c r="U320" s="47">
        <v>300000</v>
      </c>
      <c r="V320" s="47">
        <v>300000</v>
      </c>
      <c r="W320" s="47">
        <v>28947</v>
      </c>
      <c r="X320" s="47" t="s">
        <v>2395</v>
      </c>
      <c r="Y320" s="47"/>
      <c r="Z320" s="47"/>
      <c r="AA320" s="47"/>
      <c r="AB320" s="47"/>
      <c r="AC320" s="47"/>
      <c r="AD320" s="47"/>
      <c r="AE320" s="47">
        <f t="shared" si="31"/>
        <v>28947</v>
      </c>
      <c r="AF320" s="22">
        <v>44300</v>
      </c>
      <c r="AG320" s="25"/>
      <c r="AH320" s="51"/>
      <c r="AI320" s="51"/>
      <c r="AJ320" s="18">
        <f t="shared" si="32"/>
        <v>2.8947000000000001E-2</v>
      </c>
      <c r="AK320" s="18">
        <f t="shared" si="33"/>
        <v>0.28947000000000001</v>
      </c>
      <c r="AL320" s="18">
        <f t="shared" si="34"/>
        <v>0</v>
      </c>
      <c r="AM320" s="18">
        <f t="shared" si="35"/>
        <v>0</v>
      </c>
      <c r="AN320" s="18">
        <f t="shared" si="36"/>
        <v>0</v>
      </c>
      <c r="AO320" s="50" t="s">
        <v>70</v>
      </c>
      <c r="AP320" s="50"/>
      <c r="AQ320" s="50"/>
      <c r="AR320" s="50"/>
      <c r="AS320" s="50" t="s">
        <v>816</v>
      </c>
      <c r="AT320" s="50"/>
      <c r="AU320" s="50"/>
      <c r="AV320" s="50"/>
      <c r="AW320" s="50" t="s">
        <v>70</v>
      </c>
      <c r="AX320" s="50"/>
      <c r="AY320" s="50"/>
      <c r="AZ320" s="50"/>
      <c r="BA320" s="50" t="s">
        <v>2396</v>
      </c>
      <c r="BB320" s="50"/>
      <c r="BC320" s="50"/>
      <c r="BD320" s="50"/>
    </row>
    <row r="321" spans="1:56" s="52" customFormat="1" ht="75" customHeight="1" x14ac:dyDescent="0.25">
      <c r="A321" s="20">
        <v>12</v>
      </c>
      <c r="B321" s="50" t="s">
        <v>2347</v>
      </c>
      <c r="C321" s="50" t="s">
        <v>2397</v>
      </c>
      <c r="D321" s="50" t="s">
        <v>58</v>
      </c>
      <c r="E321" s="50" t="s">
        <v>610</v>
      </c>
      <c r="F321" s="50" t="s">
        <v>810</v>
      </c>
      <c r="G321" s="50" t="s">
        <v>494</v>
      </c>
      <c r="H321" s="50" t="s">
        <v>495</v>
      </c>
      <c r="I321" s="50" t="s">
        <v>2398</v>
      </c>
      <c r="J321" s="22">
        <v>44228</v>
      </c>
      <c r="K321" s="22">
        <v>44561</v>
      </c>
      <c r="L321" s="50" t="s">
        <v>2399</v>
      </c>
      <c r="M321" s="50" t="s">
        <v>2400</v>
      </c>
      <c r="N321" s="50" t="s">
        <v>79</v>
      </c>
      <c r="O321" s="50" t="s">
        <v>2401</v>
      </c>
      <c r="P321" s="50" t="s">
        <v>67</v>
      </c>
      <c r="Q321" s="50" t="s">
        <v>68</v>
      </c>
      <c r="R321" s="47">
        <v>100</v>
      </c>
      <c r="S321" s="47">
        <v>10</v>
      </c>
      <c r="T321" s="47">
        <v>30</v>
      </c>
      <c r="U321" s="47">
        <v>30</v>
      </c>
      <c r="V321" s="47">
        <v>30</v>
      </c>
      <c r="W321" s="47">
        <v>15</v>
      </c>
      <c r="X321" s="47" t="s">
        <v>2402</v>
      </c>
      <c r="Y321" s="47"/>
      <c r="Z321" s="47"/>
      <c r="AA321" s="47"/>
      <c r="AB321" s="47"/>
      <c r="AC321" s="47"/>
      <c r="AD321" s="47"/>
      <c r="AE321" s="47">
        <f t="shared" si="31"/>
        <v>15</v>
      </c>
      <c r="AF321" s="22">
        <v>44295</v>
      </c>
      <c r="AG321" s="51"/>
      <c r="AH321" s="51"/>
      <c r="AI321" s="51"/>
      <c r="AJ321" s="18">
        <f t="shared" si="32"/>
        <v>0.15</v>
      </c>
      <c r="AK321" s="18">
        <f t="shared" si="33"/>
        <v>1</v>
      </c>
      <c r="AL321" s="18">
        <f t="shared" si="34"/>
        <v>0</v>
      </c>
      <c r="AM321" s="18">
        <f t="shared" si="35"/>
        <v>0</v>
      </c>
      <c r="AN321" s="18">
        <f t="shared" si="36"/>
        <v>0</v>
      </c>
      <c r="AO321" s="50" t="s">
        <v>70</v>
      </c>
      <c r="AP321" s="50"/>
      <c r="AQ321" s="50"/>
      <c r="AR321" s="50"/>
      <c r="AS321" s="50" t="s">
        <v>816</v>
      </c>
      <c r="AT321" s="50"/>
      <c r="AU321" s="50"/>
      <c r="AV321" s="50"/>
      <c r="AW321" s="50" t="s">
        <v>70</v>
      </c>
      <c r="AX321" s="50"/>
      <c r="AY321" s="50"/>
      <c r="AZ321" s="50"/>
      <c r="BA321" s="50" t="s">
        <v>2403</v>
      </c>
      <c r="BB321" s="50"/>
      <c r="BC321" s="50"/>
      <c r="BD321" s="50"/>
    </row>
    <row r="322" spans="1:56" s="52" customFormat="1" ht="75" customHeight="1" x14ac:dyDescent="0.25">
      <c r="A322" s="20">
        <v>13</v>
      </c>
      <c r="B322" s="50" t="s">
        <v>2347</v>
      </c>
      <c r="C322" s="50" t="s">
        <v>2397</v>
      </c>
      <c r="D322" s="50" t="s">
        <v>58</v>
      </c>
      <c r="E322" s="50" t="s">
        <v>610</v>
      </c>
      <c r="F322" s="50" t="s">
        <v>810</v>
      </c>
      <c r="G322" s="50" t="s">
        <v>494</v>
      </c>
      <c r="H322" s="50" t="s">
        <v>495</v>
      </c>
      <c r="I322" s="50" t="s">
        <v>2404</v>
      </c>
      <c r="J322" s="22">
        <v>44228</v>
      </c>
      <c r="K322" s="22">
        <v>44561</v>
      </c>
      <c r="L322" s="50" t="s">
        <v>2405</v>
      </c>
      <c r="M322" s="50" t="s">
        <v>2400</v>
      </c>
      <c r="N322" s="50" t="s">
        <v>79</v>
      </c>
      <c r="O322" s="50" t="s">
        <v>2401</v>
      </c>
      <c r="P322" s="50" t="s">
        <v>67</v>
      </c>
      <c r="Q322" s="50" t="s">
        <v>68</v>
      </c>
      <c r="R322" s="47">
        <v>20</v>
      </c>
      <c r="S322" s="47">
        <f>+R322*25%</f>
        <v>5</v>
      </c>
      <c r="T322" s="47">
        <v>5</v>
      </c>
      <c r="U322" s="47">
        <v>5</v>
      </c>
      <c r="V322" s="47">
        <v>5</v>
      </c>
      <c r="W322" s="47">
        <v>10</v>
      </c>
      <c r="X322" s="47" t="s">
        <v>2406</v>
      </c>
      <c r="Y322" s="47"/>
      <c r="Z322" s="47"/>
      <c r="AA322" s="47"/>
      <c r="AB322" s="47"/>
      <c r="AC322" s="47"/>
      <c r="AD322" s="47"/>
      <c r="AE322" s="47">
        <f t="shared" si="31"/>
        <v>10</v>
      </c>
      <c r="AF322" s="22">
        <v>44295</v>
      </c>
      <c r="AG322" s="25"/>
      <c r="AH322" s="51"/>
      <c r="AI322" s="51"/>
      <c r="AJ322" s="18">
        <f t="shared" si="32"/>
        <v>0.5</v>
      </c>
      <c r="AK322" s="18">
        <f t="shared" si="33"/>
        <v>1</v>
      </c>
      <c r="AL322" s="18">
        <f t="shared" si="34"/>
        <v>0</v>
      </c>
      <c r="AM322" s="18">
        <f t="shared" si="35"/>
        <v>0</v>
      </c>
      <c r="AN322" s="18">
        <f t="shared" si="36"/>
        <v>0</v>
      </c>
      <c r="AO322" s="50" t="s">
        <v>70</v>
      </c>
      <c r="AP322" s="50"/>
      <c r="AQ322" s="50"/>
      <c r="AR322" s="50"/>
      <c r="AS322" s="50" t="s">
        <v>816</v>
      </c>
      <c r="AT322" s="50"/>
      <c r="AU322" s="50"/>
      <c r="AV322" s="50"/>
      <c r="AW322" s="50" t="s">
        <v>70</v>
      </c>
      <c r="AX322" s="50"/>
      <c r="AY322" s="50"/>
      <c r="AZ322" s="50"/>
      <c r="BA322" s="50" t="s">
        <v>2407</v>
      </c>
      <c r="BB322" s="50"/>
      <c r="BC322" s="50"/>
      <c r="BD322" s="50"/>
    </row>
    <row r="323" spans="1:56" s="52" customFormat="1" ht="75" customHeight="1" x14ac:dyDescent="0.25">
      <c r="A323" s="20">
        <v>14</v>
      </c>
      <c r="B323" s="50" t="s">
        <v>2347</v>
      </c>
      <c r="C323" s="50" t="s">
        <v>2397</v>
      </c>
      <c r="D323" s="50" t="s">
        <v>58</v>
      </c>
      <c r="E323" s="50" t="s">
        <v>610</v>
      </c>
      <c r="F323" s="50" t="s">
        <v>810</v>
      </c>
      <c r="G323" s="50" t="s">
        <v>494</v>
      </c>
      <c r="H323" s="50" t="s">
        <v>495</v>
      </c>
      <c r="I323" s="50" t="s">
        <v>2408</v>
      </c>
      <c r="J323" s="22">
        <v>44228</v>
      </c>
      <c r="K323" s="22">
        <v>44561</v>
      </c>
      <c r="L323" s="50" t="s">
        <v>2409</v>
      </c>
      <c r="M323" s="50" t="s">
        <v>2400</v>
      </c>
      <c r="N323" s="50" t="s">
        <v>79</v>
      </c>
      <c r="O323" s="50" t="s">
        <v>2401</v>
      </c>
      <c r="P323" s="50" t="s">
        <v>67</v>
      </c>
      <c r="Q323" s="50" t="s">
        <v>68</v>
      </c>
      <c r="R323" s="47">
        <v>3</v>
      </c>
      <c r="S323" s="47">
        <v>0</v>
      </c>
      <c r="T323" s="47">
        <v>0</v>
      </c>
      <c r="U323" s="47">
        <v>0</v>
      </c>
      <c r="V323" s="47">
        <v>3</v>
      </c>
      <c r="W323" s="47">
        <v>1</v>
      </c>
      <c r="X323" s="47" t="s">
        <v>2410</v>
      </c>
      <c r="Y323" s="47"/>
      <c r="Z323" s="47"/>
      <c r="AA323" s="47"/>
      <c r="AB323" s="47"/>
      <c r="AC323" s="47"/>
      <c r="AD323" s="47"/>
      <c r="AE323" s="47">
        <f t="shared" si="31"/>
        <v>1</v>
      </c>
      <c r="AF323" s="22">
        <v>44295</v>
      </c>
      <c r="AG323" s="25"/>
      <c r="AH323" s="51"/>
      <c r="AI323" s="51"/>
      <c r="AJ323" s="18">
        <f t="shared" si="32"/>
        <v>0.33333333333333331</v>
      </c>
      <c r="AK323" s="18" t="str">
        <f t="shared" si="33"/>
        <v/>
      </c>
      <c r="AL323" s="18" t="str">
        <f t="shared" si="34"/>
        <v/>
      </c>
      <c r="AM323" s="18" t="str">
        <f t="shared" si="35"/>
        <v/>
      </c>
      <c r="AN323" s="18">
        <f t="shared" si="36"/>
        <v>0</v>
      </c>
      <c r="AO323" s="50" t="s">
        <v>70</v>
      </c>
      <c r="AP323" s="50"/>
      <c r="AQ323" s="50"/>
      <c r="AR323" s="50"/>
      <c r="AS323" s="50" t="s">
        <v>816</v>
      </c>
      <c r="AT323" s="50"/>
      <c r="AU323" s="50"/>
      <c r="AV323" s="50"/>
      <c r="AW323" s="50" t="s">
        <v>70</v>
      </c>
      <c r="AX323" s="50"/>
      <c r="AY323" s="50"/>
      <c r="AZ323" s="50"/>
      <c r="BA323" s="50" t="s">
        <v>2411</v>
      </c>
      <c r="BB323" s="50"/>
      <c r="BC323" s="50"/>
      <c r="BD323" s="50"/>
    </row>
    <row r="324" spans="1:56" s="52" customFormat="1" ht="75" customHeight="1" x14ac:dyDescent="0.25">
      <c r="A324" s="20">
        <v>15</v>
      </c>
      <c r="B324" s="50" t="s">
        <v>2347</v>
      </c>
      <c r="C324" s="50" t="s">
        <v>2397</v>
      </c>
      <c r="D324" s="50" t="s">
        <v>58</v>
      </c>
      <c r="E324" s="50" t="s">
        <v>610</v>
      </c>
      <c r="F324" s="50" t="s">
        <v>810</v>
      </c>
      <c r="G324" s="50" t="s">
        <v>494</v>
      </c>
      <c r="H324" s="50" t="s">
        <v>495</v>
      </c>
      <c r="I324" s="50" t="s">
        <v>2412</v>
      </c>
      <c r="J324" s="22">
        <v>44228</v>
      </c>
      <c r="K324" s="22">
        <v>44561</v>
      </c>
      <c r="L324" s="50" t="s">
        <v>2413</v>
      </c>
      <c r="M324" s="50" t="s">
        <v>2400</v>
      </c>
      <c r="N324" s="50" t="s">
        <v>79</v>
      </c>
      <c r="O324" s="50" t="s">
        <v>2401</v>
      </c>
      <c r="P324" s="50" t="s">
        <v>67</v>
      </c>
      <c r="Q324" s="50" t="s">
        <v>68</v>
      </c>
      <c r="R324" s="47">
        <v>1</v>
      </c>
      <c r="S324" s="47">
        <v>0</v>
      </c>
      <c r="T324" s="47">
        <v>1</v>
      </c>
      <c r="U324" s="47">
        <v>0</v>
      </c>
      <c r="V324" s="47">
        <v>0</v>
      </c>
      <c r="W324" s="47">
        <v>0</v>
      </c>
      <c r="X324" s="47" t="s">
        <v>2414</v>
      </c>
      <c r="Y324" s="47"/>
      <c r="Z324" s="47"/>
      <c r="AA324" s="47"/>
      <c r="AB324" s="47"/>
      <c r="AC324" s="47"/>
      <c r="AD324" s="47"/>
      <c r="AE324" s="47">
        <f t="shared" si="31"/>
        <v>0</v>
      </c>
      <c r="AF324" s="22">
        <v>44300</v>
      </c>
      <c r="AG324" s="25"/>
      <c r="AH324" s="51"/>
      <c r="AI324" s="51"/>
      <c r="AJ324" s="18">
        <f t="shared" si="32"/>
        <v>0</v>
      </c>
      <c r="AK324" s="18" t="str">
        <f t="shared" si="33"/>
        <v/>
      </c>
      <c r="AL324" s="18">
        <f t="shared" si="34"/>
        <v>0</v>
      </c>
      <c r="AM324" s="18" t="str">
        <f t="shared" si="35"/>
        <v/>
      </c>
      <c r="AN324" s="18" t="str">
        <f t="shared" si="36"/>
        <v/>
      </c>
      <c r="AO324" s="50" t="s">
        <v>70</v>
      </c>
      <c r="AP324" s="50"/>
      <c r="AQ324" s="50"/>
      <c r="AR324" s="50"/>
      <c r="AS324" s="50" t="s">
        <v>816</v>
      </c>
      <c r="AT324" s="50"/>
      <c r="AU324" s="50"/>
      <c r="AV324" s="50"/>
      <c r="AW324" s="50" t="s">
        <v>70</v>
      </c>
      <c r="AX324" s="50"/>
      <c r="AY324" s="50"/>
      <c r="AZ324" s="50"/>
      <c r="BA324" s="50" t="s">
        <v>2415</v>
      </c>
      <c r="BB324" s="50"/>
      <c r="BC324" s="50"/>
      <c r="BD324" s="50"/>
    </row>
    <row r="325" spans="1:56" s="52" customFormat="1" ht="75" customHeight="1" x14ac:dyDescent="0.25">
      <c r="A325" s="20">
        <v>16</v>
      </c>
      <c r="B325" s="50" t="s">
        <v>2347</v>
      </c>
      <c r="C325" s="50" t="s">
        <v>2397</v>
      </c>
      <c r="D325" s="50" t="s">
        <v>58</v>
      </c>
      <c r="E325" s="50" t="s">
        <v>610</v>
      </c>
      <c r="F325" s="50" t="s">
        <v>810</v>
      </c>
      <c r="G325" s="50" t="s">
        <v>494</v>
      </c>
      <c r="H325" s="50" t="s">
        <v>495</v>
      </c>
      <c r="I325" s="50" t="s">
        <v>2416</v>
      </c>
      <c r="J325" s="22">
        <v>44228</v>
      </c>
      <c r="K325" s="22">
        <v>44561</v>
      </c>
      <c r="L325" s="50" t="s">
        <v>2417</v>
      </c>
      <c r="M325" s="50" t="s">
        <v>2400</v>
      </c>
      <c r="N325" s="50" t="s">
        <v>79</v>
      </c>
      <c r="O325" s="50" t="s">
        <v>2401</v>
      </c>
      <c r="P325" s="50" t="s">
        <v>67</v>
      </c>
      <c r="Q325" s="50" t="s">
        <v>68</v>
      </c>
      <c r="R325" s="47">
        <v>1</v>
      </c>
      <c r="S325" s="47">
        <v>0</v>
      </c>
      <c r="T325" s="47">
        <v>0</v>
      </c>
      <c r="U325" s="47">
        <v>0</v>
      </c>
      <c r="V325" s="47">
        <v>1</v>
      </c>
      <c r="W325" s="47">
        <v>0</v>
      </c>
      <c r="X325" s="47" t="s">
        <v>2418</v>
      </c>
      <c r="Y325" s="47"/>
      <c r="Z325" s="47"/>
      <c r="AA325" s="47"/>
      <c r="AB325" s="47"/>
      <c r="AC325" s="47"/>
      <c r="AD325" s="47"/>
      <c r="AE325" s="47">
        <f t="shared" si="31"/>
        <v>0</v>
      </c>
      <c r="AF325" s="22">
        <v>44300</v>
      </c>
      <c r="AG325" s="25"/>
      <c r="AH325" s="51"/>
      <c r="AI325" s="51"/>
      <c r="AJ325" s="18">
        <f t="shared" si="32"/>
        <v>0</v>
      </c>
      <c r="AK325" s="18" t="str">
        <f t="shared" si="33"/>
        <v/>
      </c>
      <c r="AL325" s="18" t="str">
        <f t="shared" si="34"/>
        <v/>
      </c>
      <c r="AM325" s="18" t="str">
        <f t="shared" si="35"/>
        <v/>
      </c>
      <c r="AN325" s="18">
        <f t="shared" si="36"/>
        <v>0</v>
      </c>
      <c r="AO325" s="50" t="s">
        <v>70</v>
      </c>
      <c r="AP325" s="50"/>
      <c r="AQ325" s="50"/>
      <c r="AR325" s="50"/>
      <c r="AS325" s="50" t="s">
        <v>816</v>
      </c>
      <c r="AT325" s="50"/>
      <c r="AU325" s="50"/>
      <c r="AV325" s="50"/>
      <c r="AW325" s="50" t="s">
        <v>70</v>
      </c>
      <c r="AX325" s="50"/>
      <c r="AY325" s="50"/>
      <c r="AZ325" s="50"/>
      <c r="BA325" s="50" t="s">
        <v>2419</v>
      </c>
      <c r="BB325" s="50"/>
      <c r="BC325" s="50"/>
      <c r="BD325" s="50"/>
    </row>
    <row r="326" spans="1:56" s="52" customFormat="1" ht="75" customHeight="1" x14ac:dyDescent="0.25">
      <c r="A326" s="20">
        <v>17</v>
      </c>
      <c r="B326" s="50" t="s">
        <v>2347</v>
      </c>
      <c r="C326" s="50" t="s">
        <v>2420</v>
      </c>
      <c r="D326" s="50" t="s">
        <v>58</v>
      </c>
      <c r="E326" s="50" t="s">
        <v>610</v>
      </c>
      <c r="F326" s="50" t="s">
        <v>810</v>
      </c>
      <c r="G326" s="50" t="s">
        <v>494</v>
      </c>
      <c r="H326" s="50" t="s">
        <v>495</v>
      </c>
      <c r="I326" s="50" t="s">
        <v>2421</v>
      </c>
      <c r="J326" s="22">
        <v>44228</v>
      </c>
      <c r="K326" s="22">
        <v>44561</v>
      </c>
      <c r="L326" s="50" t="s">
        <v>2422</v>
      </c>
      <c r="M326" s="50" t="s">
        <v>2400</v>
      </c>
      <c r="N326" s="50" t="s">
        <v>65</v>
      </c>
      <c r="O326" s="50" t="s">
        <v>2423</v>
      </c>
      <c r="P326" s="50" t="s">
        <v>2424</v>
      </c>
      <c r="Q326" s="50" t="s">
        <v>68</v>
      </c>
      <c r="R326" s="18">
        <v>1</v>
      </c>
      <c r="S326" s="18">
        <v>0.25</v>
      </c>
      <c r="T326" s="18">
        <v>0.25</v>
      </c>
      <c r="U326" s="18">
        <v>0.25</v>
      </c>
      <c r="V326" s="18">
        <v>0.25</v>
      </c>
      <c r="W326" s="18">
        <v>0.25</v>
      </c>
      <c r="X326" s="18" t="s">
        <v>2425</v>
      </c>
      <c r="Y326" s="18"/>
      <c r="Z326" s="18"/>
      <c r="AA326" s="18"/>
      <c r="AB326" s="18"/>
      <c r="AC326" s="18"/>
      <c r="AD326" s="18"/>
      <c r="AE326" s="18">
        <f t="shared" si="31"/>
        <v>0.25</v>
      </c>
      <c r="AF326" s="22">
        <v>44295</v>
      </c>
      <c r="AG326" s="25"/>
      <c r="AH326" s="51"/>
      <c r="AI326" s="51"/>
      <c r="AJ326" s="18">
        <f t="shared" si="32"/>
        <v>0.25</v>
      </c>
      <c r="AK326" s="18">
        <f t="shared" si="33"/>
        <v>1</v>
      </c>
      <c r="AL326" s="18">
        <f t="shared" si="34"/>
        <v>0</v>
      </c>
      <c r="AM326" s="18">
        <f t="shared" si="35"/>
        <v>0</v>
      </c>
      <c r="AN326" s="18">
        <f t="shared" si="36"/>
        <v>0</v>
      </c>
      <c r="AO326" s="50" t="s">
        <v>70</v>
      </c>
      <c r="AP326" s="50"/>
      <c r="AQ326" s="50"/>
      <c r="AR326" s="50"/>
      <c r="AS326" s="50" t="s">
        <v>816</v>
      </c>
      <c r="AT326" s="50"/>
      <c r="AU326" s="50"/>
      <c r="AV326" s="50"/>
      <c r="AW326" s="50" t="s">
        <v>70</v>
      </c>
      <c r="AX326" s="50"/>
      <c r="AY326" s="50"/>
      <c r="AZ326" s="50"/>
      <c r="BA326" s="50" t="s">
        <v>2426</v>
      </c>
      <c r="BB326" s="50"/>
      <c r="BC326" s="50"/>
      <c r="BD326" s="50"/>
    </row>
    <row r="327" spans="1:56" s="52" customFormat="1" ht="75" customHeight="1" x14ac:dyDescent="0.25">
      <c r="A327" s="20">
        <v>18</v>
      </c>
      <c r="B327" s="50" t="s">
        <v>2347</v>
      </c>
      <c r="C327" s="50" t="s">
        <v>2427</v>
      </c>
      <c r="D327" s="50" t="s">
        <v>58</v>
      </c>
      <c r="E327" s="50" t="s">
        <v>610</v>
      </c>
      <c r="F327" s="50" t="s">
        <v>810</v>
      </c>
      <c r="G327" s="50" t="s">
        <v>494</v>
      </c>
      <c r="H327" s="50" t="s">
        <v>495</v>
      </c>
      <c r="I327" s="50" t="s">
        <v>2428</v>
      </c>
      <c r="J327" s="22">
        <v>44200</v>
      </c>
      <c r="K327" s="22">
        <v>44561</v>
      </c>
      <c r="L327" s="50" t="s">
        <v>2429</v>
      </c>
      <c r="M327" s="50" t="s">
        <v>2400</v>
      </c>
      <c r="N327" s="50" t="s">
        <v>65</v>
      </c>
      <c r="O327" s="50" t="s">
        <v>2430</v>
      </c>
      <c r="P327" s="50" t="s">
        <v>2424</v>
      </c>
      <c r="Q327" s="50" t="s">
        <v>68</v>
      </c>
      <c r="R327" s="18">
        <v>1</v>
      </c>
      <c r="S327" s="18">
        <v>0.2</v>
      </c>
      <c r="T327" s="18">
        <v>0.3</v>
      </c>
      <c r="U327" s="18">
        <v>0.3</v>
      </c>
      <c r="V327" s="18">
        <v>0.2</v>
      </c>
      <c r="W327" s="18">
        <v>0.2</v>
      </c>
      <c r="X327" s="18" t="s">
        <v>2431</v>
      </c>
      <c r="Y327" s="18"/>
      <c r="Z327" s="18"/>
      <c r="AA327" s="18"/>
      <c r="AB327" s="18"/>
      <c r="AC327" s="18"/>
      <c r="AD327" s="18"/>
      <c r="AE327" s="18">
        <f t="shared" si="31"/>
        <v>0.2</v>
      </c>
      <c r="AF327" s="22">
        <v>44295</v>
      </c>
      <c r="AG327" s="25"/>
      <c r="AH327" s="51"/>
      <c r="AI327" s="51"/>
      <c r="AJ327" s="18">
        <f t="shared" si="32"/>
        <v>0.2</v>
      </c>
      <c r="AK327" s="18">
        <f t="shared" si="33"/>
        <v>1</v>
      </c>
      <c r="AL327" s="18">
        <f t="shared" si="34"/>
        <v>0</v>
      </c>
      <c r="AM327" s="18">
        <f t="shared" si="35"/>
        <v>0</v>
      </c>
      <c r="AN327" s="18">
        <f t="shared" si="36"/>
        <v>0</v>
      </c>
      <c r="AO327" s="50" t="s">
        <v>70</v>
      </c>
      <c r="AP327" s="50"/>
      <c r="AQ327" s="50"/>
      <c r="AR327" s="50"/>
      <c r="AS327" s="50" t="s">
        <v>859</v>
      </c>
      <c r="AT327" s="50"/>
      <c r="AU327" s="50"/>
      <c r="AV327" s="50"/>
      <c r="AW327" s="50" t="s">
        <v>70</v>
      </c>
      <c r="AX327" s="50"/>
      <c r="AY327" s="50"/>
      <c r="AZ327" s="50"/>
      <c r="BA327" s="50" t="s">
        <v>2432</v>
      </c>
      <c r="BB327" s="50"/>
      <c r="BC327" s="50"/>
      <c r="BD327" s="50"/>
    </row>
    <row r="328" spans="1:56" s="52" customFormat="1" ht="75" customHeight="1" x14ac:dyDescent="0.25">
      <c r="A328" s="20">
        <v>19</v>
      </c>
      <c r="B328" s="50" t="s">
        <v>2347</v>
      </c>
      <c r="C328" s="50" t="s">
        <v>2427</v>
      </c>
      <c r="D328" s="50" t="s">
        <v>58</v>
      </c>
      <c r="E328" s="50" t="s">
        <v>610</v>
      </c>
      <c r="F328" s="50" t="s">
        <v>810</v>
      </c>
      <c r="G328" s="50" t="s">
        <v>494</v>
      </c>
      <c r="H328" s="50" t="s">
        <v>495</v>
      </c>
      <c r="I328" s="50" t="s">
        <v>2433</v>
      </c>
      <c r="J328" s="22">
        <v>44200</v>
      </c>
      <c r="K328" s="22">
        <v>44561</v>
      </c>
      <c r="L328" s="50" t="s">
        <v>2434</v>
      </c>
      <c r="M328" s="50" t="s">
        <v>2400</v>
      </c>
      <c r="N328" s="50" t="s">
        <v>65</v>
      </c>
      <c r="O328" s="50" t="s">
        <v>2430</v>
      </c>
      <c r="P328" s="50" t="s">
        <v>2424</v>
      </c>
      <c r="Q328" s="50" t="s">
        <v>68</v>
      </c>
      <c r="R328" s="18">
        <v>1</v>
      </c>
      <c r="S328" s="18">
        <v>0.2</v>
      </c>
      <c r="T328" s="18">
        <v>0.3</v>
      </c>
      <c r="U328" s="18">
        <v>0.3</v>
      </c>
      <c r="V328" s="18">
        <v>0.2</v>
      </c>
      <c r="W328" s="18">
        <v>0.2</v>
      </c>
      <c r="X328" s="18" t="s">
        <v>2435</v>
      </c>
      <c r="Y328" s="18"/>
      <c r="Z328" s="18"/>
      <c r="AA328" s="18"/>
      <c r="AB328" s="18"/>
      <c r="AC328" s="18"/>
      <c r="AD328" s="18"/>
      <c r="AE328" s="18">
        <f t="shared" si="31"/>
        <v>0.2</v>
      </c>
      <c r="AF328" s="22">
        <v>44300</v>
      </c>
      <c r="AG328" s="25"/>
      <c r="AH328" s="51"/>
      <c r="AI328" s="51"/>
      <c r="AJ328" s="18">
        <f t="shared" si="32"/>
        <v>0.2</v>
      </c>
      <c r="AK328" s="18">
        <f t="shared" si="33"/>
        <v>1</v>
      </c>
      <c r="AL328" s="18">
        <f t="shared" si="34"/>
        <v>0</v>
      </c>
      <c r="AM328" s="18">
        <f t="shared" si="35"/>
        <v>0</v>
      </c>
      <c r="AN328" s="18">
        <f t="shared" si="36"/>
        <v>0</v>
      </c>
      <c r="AO328" s="50" t="s">
        <v>70</v>
      </c>
      <c r="AP328" s="50"/>
      <c r="AQ328" s="50"/>
      <c r="AR328" s="50"/>
      <c r="AS328" s="50" t="s">
        <v>859</v>
      </c>
      <c r="AT328" s="50"/>
      <c r="AU328" s="50"/>
      <c r="AV328" s="50"/>
      <c r="AW328" s="50" t="s">
        <v>70</v>
      </c>
      <c r="AX328" s="50"/>
      <c r="AY328" s="50"/>
      <c r="AZ328" s="50"/>
      <c r="BA328" s="50" t="s">
        <v>2436</v>
      </c>
      <c r="BB328" s="50"/>
      <c r="BC328" s="50"/>
      <c r="BD328" s="50"/>
    </row>
    <row r="329" spans="1:56" s="52" customFormat="1" ht="75" customHeight="1" x14ac:dyDescent="0.25">
      <c r="A329" s="20">
        <v>20</v>
      </c>
      <c r="B329" s="50" t="s">
        <v>2347</v>
      </c>
      <c r="C329" s="50" t="s">
        <v>2427</v>
      </c>
      <c r="D329" s="50" t="s">
        <v>58</v>
      </c>
      <c r="E329" s="50" t="s">
        <v>610</v>
      </c>
      <c r="F329" s="50" t="s">
        <v>810</v>
      </c>
      <c r="G329" s="50" t="s">
        <v>494</v>
      </c>
      <c r="H329" s="50" t="s">
        <v>495</v>
      </c>
      <c r="I329" s="50" t="s">
        <v>2437</v>
      </c>
      <c r="J329" s="22">
        <v>44200</v>
      </c>
      <c r="K329" s="22">
        <v>44561</v>
      </c>
      <c r="L329" s="50" t="s">
        <v>2438</v>
      </c>
      <c r="M329" s="50" t="s">
        <v>2400</v>
      </c>
      <c r="N329" s="50" t="s">
        <v>65</v>
      </c>
      <c r="O329" s="50" t="s">
        <v>2430</v>
      </c>
      <c r="P329" s="50" t="s">
        <v>2424</v>
      </c>
      <c r="Q329" s="50" t="s">
        <v>68</v>
      </c>
      <c r="R329" s="18">
        <v>1</v>
      </c>
      <c r="S329" s="18">
        <v>0.2</v>
      </c>
      <c r="T329" s="18">
        <v>0.3</v>
      </c>
      <c r="U329" s="18">
        <v>0.3</v>
      </c>
      <c r="V329" s="18">
        <v>0.2</v>
      </c>
      <c r="W329" s="18">
        <v>0.2</v>
      </c>
      <c r="X329" s="18" t="s">
        <v>2439</v>
      </c>
      <c r="Y329" s="18"/>
      <c r="Z329" s="18"/>
      <c r="AA329" s="18"/>
      <c r="AB329" s="18"/>
      <c r="AC329" s="18"/>
      <c r="AD329" s="18"/>
      <c r="AE329" s="18">
        <f t="shared" si="31"/>
        <v>0.2</v>
      </c>
      <c r="AF329" s="22">
        <v>44295</v>
      </c>
      <c r="AG329" s="25"/>
      <c r="AH329" s="51"/>
      <c r="AI329" s="51"/>
      <c r="AJ329" s="18">
        <f t="shared" si="32"/>
        <v>0.2</v>
      </c>
      <c r="AK329" s="18">
        <f t="shared" si="33"/>
        <v>1</v>
      </c>
      <c r="AL329" s="18">
        <f t="shared" si="34"/>
        <v>0</v>
      </c>
      <c r="AM329" s="18">
        <f t="shared" si="35"/>
        <v>0</v>
      </c>
      <c r="AN329" s="18">
        <f t="shared" si="36"/>
        <v>0</v>
      </c>
      <c r="AO329" s="50" t="s">
        <v>70</v>
      </c>
      <c r="AP329" s="50"/>
      <c r="AQ329" s="50"/>
      <c r="AR329" s="50"/>
      <c r="AS329" s="50" t="s">
        <v>816</v>
      </c>
      <c r="AT329" s="50"/>
      <c r="AU329" s="50"/>
      <c r="AV329" s="50"/>
      <c r="AW329" s="50" t="s">
        <v>70</v>
      </c>
      <c r="AX329" s="50"/>
      <c r="AY329" s="50"/>
      <c r="AZ329" s="50"/>
      <c r="BA329" s="50" t="s">
        <v>2440</v>
      </c>
      <c r="BB329" s="50"/>
      <c r="BC329" s="50"/>
      <c r="BD329" s="50"/>
    </row>
    <row r="330" spans="1:56" s="52" customFormat="1" ht="75" customHeight="1" x14ac:dyDescent="0.25">
      <c r="A330" s="20">
        <v>21</v>
      </c>
      <c r="B330" s="50" t="s">
        <v>2347</v>
      </c>
      <c r="C330" s="50" t="s">
        <v>2427</v>
      </c>
      <c r="D330" s="50" t="s">
        <v>58</v>
      </c>
      <c r="E330" s="50" t="s">
        <v>610</v>
      </c>
      <c r="F330" s="50" t="s">
        <v>810</v>
      </c>
      <c r="G330" s="50" t="s">
        <v>494</v>
      </c>
      <c r="H330" s="50" t="s">
        <v>495</v>
      </c>
      <c r="I330" s="50" t="s">
        <v>2441</v>
      </c>
      <c r="J330" s="22">
        <v>44200</v>
      </c>
      <c r="K330" s="22">
        <v>44561</v>
      </c>
      <c r="L330" s="50" t="s">
        <v>2442</v>
      </c>
      <c r="M330" s="50" t="s">
        <v>2400</v>
      </c>
      <c r="N330" s="50" t="s">
        <v>65</v>
      </c>
      <c r="O330" s="50" t="s">
        <v>2430</v>
      </c>
      <c r="P330" s="50" t="s">
        <v>2424</v>
      </c>
      <c r="Q330" s="50" t="s">
        <v>68</v>
      </c>
      <c r="R330" s="18">
        <v>1</v>
      </c>
      <c r="S330" s="18">
        <v>0.2</v>
      </c>
      <c r="T330" s="18">
        <v>0.3</v>
      </c>
      <c r="U330" s="18">
        <v>0.3</v>
      </c>
      <c r="V330" s="18">
        <v>0.2</v>
      </c>
      <c r="W330" s="18">
        <v>0</v>
      </c>
      <c r="X330" s="18" t="s">
        <v>2443</v>
      </c>
      <c r="Y330" s="18"/>
      <c r="Z330" s="18"/>
      <c r="AA330" s="18"/>
      <c r="AB330" s="18"/>
      <c r="AC330" s="18"/>
      <c r="AD330" s="18"/>
      <c r="AE330" s="18">
        <f t="shared" si="31"/>
        <v>0</v>
      </c>
      <c r="AF330" s="22">
        <v>44295</v>
      </c>
      <c r="AG330" s="25"/>
      <c r="AH330" s="51"/>
      <c r="AI330" s="51"/>
      <c r="AJ330" s="18">
        <f t="shared" si="32"/>
        <v>0</v>
      </c>
      <c r="AK330" s="18">
        <f t="shared" si="33"/>
        <v>0</v>
      </c>
      <c r="AL330" s="18">
        <f t="shared" si="34"/>
        <v>0</v>
      </c>
      <c r="AM330" s="18">
        <f t="shared" si="35"/>
        <v>0</v>
      </c>
      <c r="AN330" s="18">
        <f t="shared" si="36"/>
        <v>0</v>
      </c>
      <c r="AO330" s="50" t="s">
        <v>70</v>
      </c>
      <c r="AP330" s="50"/>
      <c r="AQ330" s="50"/>
      <c r="AR330" s="50"/>
      <c r="AS330" s="50" t="s">
        <v>2444</v>
      </c>
      <c r="AT330" s="50"/>
      <c r="AU330" s="50"/>
      <c r="AV330" s="50"/>
      <c r="AW330" s="50" t="s">
        <v>70</v>
      </c>
      <c r="AX330" s="50"/>
      <c r="AY330" s="50"/>
      <c r="AZ330" s="50"/>
      <c r="BA330" s="50" t="s">
        <v>2445</v>
      </c>
      <c r="BB330" s="50"/>
      <c r="BC330" s="50"/>
      <c r="BD330" s="50"/>
    </row>
    <row r="331" spans="1:56" s="52" customFormat="1" ht="75" customHeight="1" x14ac:dyDescent="0.25">
      <c r="A331" s="20">
        <v>22</v>
      </c>
      <c r="B331" s="50" t="s">
        <v>2347</v>
      </c>
      <c r="C331" s="50" t="s">
        <v>89</v>
      </c>
      <c r="D331" s="50" t="s">
        <v>58</v>
      </c>
      <c r="E331" s="50" t="s">
        <v>906</v>
      </c>
      <c r="F331" s="50" t="s">
        <v>60</v>
      </c>
      <c r="G331" s="50" t="s">
        <v>91</v>
      </c>
      <c r="H331" s="50" t="s">
        <v>92</v>
      </c>
      <c r="I331" s="50" t="s">
        <v>1256</v>
      </c>
      <c r="J331" s="22">
        <v>44228</v>
      </c>
      <c r="K331" s="22">
        <v>44561</v>
      </c>
      <c r="L331" s="50" t="s">
        <v>908</v>
      </c>
      <c r="M331" s="50" t="s">
        <v>857</v>
      </c>
      <c r="N331" s="50" t="s">
        <v>65</v>
      </c>
      <c r="O331" s="50" t="s">
        <v>909</v>
      </c>
      <c r="P331" s="50" t="s">
        <v>2424</v>
      </c>
      <c r="Q331" s="50" t="s">
        <v>68</v>
      </c>
      <c r="R331" s="18">
        <v>1</v>
      </c>
      <c r="S331" s="18">
        <v>0.2</v>
      </c>
      <c r="T331" s="18">
        <v>0.3</v>
      </c>
      <c r="U331" s="18">
        <v>0.3</v>
      </c>
      <c r="V331" s="18">
        <v>0.2</v>
      </c>
      <c r="W331" s="18">
        <v>0.2</v>
      </c>
      <c r="X331" s="18" t="s">
        <v>2446</v>
      </c>
      <c r="Y331" s="18"/>
      <c r="Z331" s="18"/>
      <c r="AA331" s="18"/>
      <c r="AB331" s="18"/>
      <c r="AC331" s="18"/>
      <c r="AD331" s="18"/>
      <c r="AE331" s="18">
        <f t="shared" si="31"/>
        <v>0.2</v>
      </c>
      <c r="AF331" s="22">
        <v>44295</v>
      </c>
      <c r="AG331" s="25"/>
      <c r="AH331" s="51"/>
      <c r="AI331" s="51"/>
      <c r="AJ331" s="18">
        <f t="shared" si="32"/>
        <v>0.2</v>
      </c>
      <c r="AK331" s="18">
        <f t="shared" si="33"/>
        <v>1</v>
      </c>
      <c r="AL331" s="18">
        <f t="shared" si="34"/>
        <v>0</v>
      </c>
      <c r="AM331" s="18">
        <f t="shared" si="35"/>
        <v>0</v>
      </c>
      <c r="AN331" s="18">
        <f t="shared" si="36"/>
        <v>0</v>
      </c>
      <c r="AO331" s="50" t="s">
        <v>70</v>
      </c>
      <c r="AP331" s="50"/>
      <c r="AQ331" s="50"/>
      <c r="AR331" s="50"/>
      <c r="AS331" s="50" t="s">
        <v>816</v>
      </c>
      <c r="AT331" s="50"/>
      <c r="AU331" s="50"/>
      <c r="AV331" s="50"/>
      <c r="AW331" s="50" t="s">
        <v>70</v>
      </c>
      <c r="AX331" s="50"/>
      <c r="AY331" s="50"/>
      <c r="AZ331" s="50"/>
      <c r="BA331" s="50" t="s">
        <v>2447</v>
      </c>
      <c r="BB331" s="50"/>
      <c r="BC331" s="50"/>
      <c r="BD331" s="50"/>
    </row>
    <row r="332" spans="1:56" s="52" customFormat="1" ht="75" customHeight="1" x14ac:dyDescent="0.25">
      <c r="A332" s="20">
        <v>23</v>
      </c>
      <c r="B332" s="50" t="s">
        <v>2347</v>
      </c>
      <c r="C332" s="50" t="s">
        <v>89</v>
      </c>
      <c r="D332" s="50" t="s">
        <v>58</v>
      </c>
      <c r="E332" s="50" t="s">
        <v>90</v>
      </c>
      <c r="F332" s="50" t="s">
        <v>60</v>
      </c>
      <c r="G332" s="50" t="s">
        <v>91</v>
      </c>
      <c r="H332" s="50" t="s">
        <v>92</v>
      </c>
      <c r="I332" s="50" t="s">
        <v>913</v>
      </c>
      <c r="J332" s="22">
        <v>44228</v>
      </c>
      <c r="K332" s="22">
        <v>44561</v>
      </c>
      <c r="L332" s="50" t="s">
        <v>914</v>
      </c>
      <c r="M332" s="50" t="s">
        <v>857</v>
      </c>
      <c r="N332" s="50" t="s">
        <v>65</v>
      </c>
      <c r="O332" s="50" t="s">
        <v>915</v>
      </c>
      <c r="P332" s="50" t="s">
        <v>67</v>
      </c>
      <c r="Q332" s="50" t="s">
        <v>68</v>
      </c>
      <c r="R332" s="18">
        <v>1</v>
      </c>
      <c r="S332" s="18">
        <v>0.1</v>
      </c>
      <c r="T332" s="18">
        <v>0.3</v>
      </c>
      <c r="U332" s="18">
        <v>0.3</v>
      </c>
      <c r="V332" s="18">
        <v>0.3</v>
      </c>
      <c r="W332" s="18">
        <v>0.1</v>
      </c>
      <c r="X332" s="18" t="s">
        <v>916</v>
      </c>
      <c r="Y332" s="18"/>
      <c r="Z332" s="18"/>
      <c r="AA332" s="18"/>
      <c r="AB332" s="18"/>
      <c r="AC332" s="18"/>
      <c r="AD332" s="18"/>
      <c r="AE332" s="18">
        <f t="shared" ref="AE332:AE395" si="37">AC332+AA332+Y332+W332</f>
        <v>0.1</v>
      </c>
      <c r="AF332" s="22">
        <v>44295</v>
      </c>
      <c r="AG332" s="25"/>
      <c r="AH332" s="51"/>
      <c r="AI332" s="51"/>
      <c r="AJ332" s="18">
        <f t="shared" ref="AJ332:AJ395" si="38">IFERROR(IF((W332+Y332+AA332+AC332)/R332&gt;1,1,(W332+Y332+AA332+AC332)/R332),0)</f>
        <v>0.1</v>
      </c>
      <c r="AK332" s="18">
        <f t="shared" ref="AK332:AK395" si="39">IFERROR(IF(S332=0,"",IF((W332/S332)&gt;1,1,(W332/S332))),"")</f>
        <v>1</v>
      </c>
      <c r="AL332" s="18">
        <f t="shared" ref="AL332:AL395" si="40">IFERROR(IF(T332=0,"",IF((Y332/T332)&gt;1,1,(Y332/T332))),"")</f>
        <v>0</v>
      </c>
      <c r="AM332" s="18">
        <f t="shared" ref="AM332:AM395" si="41">IFERROR(IF(U332=0,"",IF((AA332/U332)&gt;1,1,(AA332/U332))),"")</f>
        <v>0</v>
      </c>
      <c r="AN332" s="18">
        <f t="shared" ref="AN332:AN395" si="42">IFERROR(IF(V332=0,"",IF((AC332/V332)&gt;1,1,(AC332/V332))),"")</f>
        <v>0</v>
      </c>
      <c r="AO332" s="50" t="s">
        <v>70</v>
      </c>
      <c r="AP332" s="50"/>
      <c r="AQ332" s="50"/>
      <c r="AR332" s="50"/>
      <c r="AS332" s="50" t="s">
        <v>816</v>
      </c>
      <c r="AT332" s="50"/>
      <c r="AU332" s="50"/>
      <c r="AV332" s="50"/>
      <c r="AW332" s="50" t="s">
        <v>70</v>
      </c>
      <c r="AX332" s="50"/>
      <c r="AY332" s="50"/>
      <c r="AZ332" s="50"/>
      <c r="BA332" s="50" t="s">
        <v>2448</v>
      </c>
      <c r="BB332" s="50"/>
      <c r="BC332" s="50"/>
      <c r="BD332" s="50"/>
    </row>
    <row r="333" spans="1:56" s="52" customFormat="1" ht="75" customHeight="1" x14ac:dyDescent="0.25">
      <c r="A333" s="20">
        <v>24</v>
      </c>
      <c r="B333" s="50" t="s">
        <v>2347</v>
      </c>
      <c r="C333" s="50" t="s">
        <v>89</v>
      </c>
      <c r="D333" s="50" t="s">
        <v>58</v>
      </c>
      <c r="E333" s="50" t="s">
        <v>90</v>
      </c>
      <c r="F333" s="50" t="s">
        <v>60</v>
      </c>
      <c r="G333" s="50" t="s">
        <v>91</v>
      </c>
      <c r="H333" s="50" t="s">
        <v>92</v>
      </c>
      <c r="I333" s="50" t="s">
        <v>110</v>
      </c>
      <c r="J333" s="22">
        <v>44470</v>
      </c>
      <c r="K333" s="22">
        <v>44561</v>
      </c>
      <c r="L333" s="50" t="s">
        <v>107</v>
      </c>
      <c r="M333" s="50" t="s">
        <v>857</v>
      </c>
      <c r="N333" s="50" t="s">
        <v>79</v>
      </c>
      <c r="O333" s="50" t="s">
        <v>95</v>
      </c>
      <c r="P333" s="50" t="s">
        <v>2</v>
      </c>
      <c r="Q333" s="50" t="s">
        <v>68</v>
      </c>
      <c r="R333" s="27">
        <v>2</v>
      </c>
      <c r="S333" s="27">
        <v>0</v>
      </c>
      <c r="T333" s="27">
        <v>0</v>
      </c>
      <c r="U333" s="27">
        <v>0</v>
      </c>
      <c r="V333" s="27">
        <v>2</v>
      </c>
      <c r="W333" s="27">
        <v>0</v>
      </c>
      <c r="X333" s="27" t="s">
        <v>918</v>
      </c>
      <c r="Y333" s="27"/>
      <c r="Z333" s="27"/>
      <c r="AA333" s="27"/>
      <c r="AB333" s="27"/>
      <c r="AC333" s="27"/>
      <c r="AD333" s="27"/>
      <c r="AE333" s="27">
        <f t="shared" si="37"/>
        <v>0</v>
      </c>
      <c r="AF333" s="22">
        <v>44295</v>
      </c>
      <c r="AG333" s="25"/>
      <c r="AH333" s="51"/>
      <c r="AI333" s="51"/>
      <c r="AJ333" s="18">
        <f t="shared" si="38"/>
        <v>0</v>
      </c>
      <c r="AK333" s="18" t="str">
        <f t="shared" si="39"/>
        <v/>
      </c>
      <c r="AL333" s="18" t="str">
        <f t="shared" si="40"/>
        <v/>
      </c>
      <c r="AM333" s="18" t="str">
        <f t="shared" si="41"/>
        <v/>
      </c>
      <c r="AN333" s="18">
        <f t="shared" si="42"/>
        <v>0</v>
      </c>
      <c r="AO333" s="50" t="s">
        <v>70</v>
      </c>
      <c r="AP333" s="50"/>
      <c r="AQ333" s="50"/>
      <c r="AR333" s="50"/>
      <c r="AS333" s="50" t="s">
        <v>2449</v>
      </c>
      <c r="AT333" s="50"/>
      <c r="AU333" s="50"/>
      <c r="AV333" s="50"/>
      <c r="AW333" s="50" t="s">
        <v>97</v>
      </c>
      <c r="AX333" s="50"/>
      <c r="AY333" s="50"/>
      <c r="AZ333" s="50"/>
      <c r="BA333" s="50" t="s">
        <v>1032</v>
      </c>
      <c r="BB333" s="50"/>
      <c r="BC333" s="50"/>
      <c r="BD333" s="50"/>
    </row>
    <row r="334" spans="1:56" s="52" customFormat="1" ht="75" customHeight="1" x14ac:dyDescent="0.25">
      <c r="A334" s="20">
        <v>25</v>
      </c>
      <c r="B334" s="50" t="s">
        <v>2347</v>
      </c>
      <c r="C334" s="50" t="s">
        <v>89</v>
      </c>
      <c r="D334" s="50" t="s">
        <v>58</v>
      </c>
      <c r="E334" s="50" t="s">
        <v>90</v>
      </c>
      <c r="F334" s="50" t="s">
        <v>60</v>
      </c>
      <c r="G334" s="50" t="s">
        <v>91</v>
      </c>
      <c r="H334" s="50" t="s">
        <v>92</v>
      </c>
      <c r="I334" s="50" t="s">
        <v>111</v>
      </c>
      <c r="J334" s="22">
        <v>44317</v>
      </c>
      <c r="K334" s="22">
        <v>44561</v>
      </c>
      <c r="L334" s="50" t="s">
        <v>112</v>
      </c>
      <c r="M334" s="50" t="s">
        <v>386</v>
      </c>
      <c r="N334" s="50" t="s">
        <v>79</v>
      </c>
      <c r="O334" s="50" t="s">
        <v>95</v>
      </c>
      <c r="P334" s="50" t="s">
        <v>2</v>
      </c>
      <c r="Q334" s="50" t="s">
        <v>68</v>
      </c>
      <c r="R334" s="27">
        <v>4</v>
      </c>
      <c r="S334" s="27">
        <v>0</v>
      </c>
      <c r="T334" s="27">
        <v>2</v>
      </c>
      <c r="U334" s="27">
        <v>1</v>
      </c>
      <c r="V334" s="27">
        <v>1</v>
      </c>
      <c r="W334" s="27">
        <v>1</v>
      </c>
      <c r="X334" s="27" t="s">
        <v>920</v>
      </c>
      <c r="Y334" s="27"/>
      <c r="Z334" s="27"/>
      <c r="AA334" s="27"/>
      <c r="AB334" s="27"/>
      <c r="AC334" s="27"/>
      <c r="AD334" s="27"/>
      <c r="AE334" s="27">
        <f t="shared" si="37"/>
        <v>1</v>
      </c>
      <c r="AF334" s="22">
        <v>44295</v>
      </c>
      <c r="AG334" s="25"/>
      <c r="AH334" s="51"/>
      <c r="AI334" s="51"/>
      <c r="AJ334" s="18">
        <f t="shared" si="38"/>
        <v>0.25</v>
      </c>
      <c r="AK334" s="18" t="str">
        <f t="shared" si="39"/>
        <v/>
      </c>
      <c r="AL334" s="18">
        <f t="shared" si="40"/>
        <v>0</v>
      </c>
      <c r="AM334" s="18">
        <f t="shared" si="41"/>
        <v>0</v>
      </c>
      <c r="AN334" s="18">
        <f t="shared" si="42"/>
        <v>0</v>
      </c>
      <c r="AO334" s="50" t="s">
        <v>70</v>
      </c>
      <c r="AP334" s="50"/>
      <c r="AQ334" s="50"/>
      <c r="AR334" s="50"/>
      <c r="AS334" s="50" t="s">
        <v>816</v>
      </c>
      <c r="AT334" s="50"/>
      <c r="AU334" s="50"/>
      <c r="AV334" s="50"/>
      <c r="AW334" s="50" t="s">
        <v>70</v>
      </c>
      <c r="AX334" s="50"/>
      <c r="AY334" s="50"/>
      <c r="AZ334" s="50"/>
      <c r="BA334" s="50" t="s">
        <v>2450</v>
      </c>
      <c r="BB334" s="50"/>
      <c r="BC334" s="50"/>
      <c r="BD334" s="50"/>
    </row>
    <row r="335" spans="1:56" s="52" customFormat="1" ht="75" customHeight="1" x14ac:dyDescent="0.25">
      <c r="A335" s="20">
        <v>26</v>
      </c>
      <c r="B335" s="50" t="s">
        <v>2347</v>
      </c>
      <c r="C335" s="50" t="s">
        <v>89</v>
      </c>
      <c r="D335" s="50" t="s">
        <v>58</v>
      </c>
      <c r="E335" s="50" t="s">
        <v>90</v>
      </c>
      <c r="F335" s="50" t="s">
        <v>60</v>
      </c>
      <c r="G335" s="50" t="s">
        <v>91</v>
      </c>
      <c r="H335" s="50" t="s">
        <v>92</v>
      </c>
      <c r="I335" s="50" t="s">
        <v>707</v>
      </c>
      <c r="J335" s="22">
        <v>44197</v>
      </c>
      <c r="K335" s="22">
        <v>44560</v>
      </c>
      <c r="L335" s="50" t="s">
        <v>708</v>
      </c>
      <c r="M335" s="50" t="s">
        <v>922</v>
      </c>
      <c r="N335" s="50" t="s">
        <v>79</v>
      </c>
      <c r="O335" s="50" t="s">
        <v>710</v>
      </c>
      <c r="P335" s="50" t="s">
        <v>2</v>
      </c>
      <c r="Q335" s="50" t="s">
        <v>68</v>
      </c>
      <c r="R335" s="27">
        <v>12</v>
      </c>
      <c r="S335" s="27">
        <v>3</v>
      </c>
      <c r="T335" s="27">
        <v>3</v>
      </c>
      <c r="U335" s="27">
        <v>3</v>
      </c>
      <c r="V335" s="27">
        <v>3</v>
      </c>
      <c r="W335" s="27">
        <v>0</v>
      </c>
      <c r="X335" s="27" t="s">
        <v>2451</v>
      </c>
      <c r="Y335" s="27"/>
      <c r="Z335" s="27"/>
      <c r="AA335" s="27"/>
      <c r="AB335" s="27"/>
      <c r="AC335" s="27"/>
      <c r="AD335" s="27"/>
      <c r="AE335" s="27">
        <f t="shared" si="37"/>
        <v>0</v>
      </c>
      <c r="AF335" s="22">
        <v>44300</v>
      </c>
      <c r="AG335" s="25"/>
      <c r="AH335" s="51"/>
      <c r="AI335" s="51"/>
      <c r="AJ335" s="18">
        <f t="shared" si="38"/>
        <v>0</v>
      </c>
      <c r="AK335" s="18">
        <f t="shared" si="39"/>
        <v>0</v>
      </c>
      <c r="AL335" s="18">
        <f t="shared" si="40"/>
        <v>0</v>
      </c>
      <c r="AM335" s="18">
        <f t="shared" si="41"/>
        <v>0</v>
      </c>
      <c r="AN335" s="18">
        <f t="shared" si="42"/>
        <v>0</v>
      </c>
      <c r="AO335" s="50" t="s">
        <v>70</v>
      </c>
      <c r="AP335" s="50"/>
      <c r="AQ335" s="50"/>
      <c r="AR335" s="50"/>
      <c r="AS335" s="50" t="s">
        <v>2452</v>
      </c>
      <c r="AT335" s="50"/>
      <c r="AU335" s="50"/>
      <c r="AV335" s="50"/>
      <c r="AW335" s="50" t="s">
        <v>70</v>
      </c>
      <c r="AX335" s="50"/>
      <c r="AY335" s="50"/>
      <c r="AZ335" s="50"/>
      <c r="BA335" s="50" t="s">
        <v>2453</v>
      </c>
      <c r="BB335" s="50"/>
      <c r="BC335" s="50"/>
      <c r="BD335" s="50"/>
    </row>
    <row r="336" spans="1:56" s="52" customFormat="1" ht="75" customHeight="1" x14ac:dyDescent="0.25">
      <c r="A336" s="20">
        <v>1</v>
      </c>
      <c r="B336" s="50" t="s">
        <v>2509</v>
      </c>
      <c r="C336" s="50" t="s">
        <v>2510</v>
      </c>
      <c r="D336" s="50" t="s">
        <v>1505</v>
      </c>
      <c r="E336" s="50" t="s">
        <v>1125</v>
      </c>
      <c r="F336" s="50" t="s">
        <v>1506</v>
      </c>
      <c r="G336" s="50" t="s">
        <v>494</v>
      </c>
      <c r="H336" s="50" t="s">
        <v>1507</v>
      </c>
      <c r="I336" s="50" t="s">
        <v>2511</v>
      </c>
      <c r="J336" s="22">
        <v>44197</v>
      </c>
      <c r="K336" s="22">
        <v>44561</v>
      </c>
      <c r="L336" s="50" t="s">
        <v>2512</v>
      </c>
      <c r="M336" s="50" t="s">
        <v>1510</v>
      </c>
      <c r="N336" s="50" t="s">
        <v>65</v>
      </c>
      <c r="O336" s="50" t="s">
        <v>2513</v>
      </c>
      <c r="P336" s="50" t="s">
        <v>67</v>
      </c>
      <c r="Q336" s="50" t="s">
        <v>68</v>
      </c>
      <c r="R336" s="18">
        <v>1</v>
      </c>
      <c r="S336" s="18">
        <v>0.25</v>
      </c>
      <c r="T336" s="18">
        <v>0.25</v>
      </c>
      <c r="U336" s="18">
        <v>0.25</v>
      </c>
      <c r="V336" s="18">
        <v>0.25</v>
      </c>
      <c r="W336" s="18">
        <v>0.25</v>
      </c>
      <c r="X336" s="18" t="s">
        <v>2514</v>
      </c>
      <c r="Y336" s="18"/>
      <c r="Z336" s="18"/>
      <c r="AA336" s="18"/>
      <c r="AB336" s="18"/>
      <c r="AC336" s="18"/>
      <c r="AD336" s="18"/>
      <c r="AE336" s="18">
        <f t="shared" si="37"/>
        <v>0.25</v>
      </c>
      <c r="AF336" s="22">
        <v>44300</v>
      </c>
      <c r="AG336" s="51"/>
      <c r="AH336" s="51"/>
      <c r="AI336" s="51"/>
      <c r="AJ336" s="18">
        <f t="shared" si="38"/>
        <v>0.25</v>
      </c>
      <c r="AK336" s="18">
        <f t="shared" si="39"/>
        <v>1</v>
      </c>
      <c r="AL336" s="18">
        <f t="shared" si="40"/>
        <v>0</v>
      </c>
      <c r="AM336" s="18">
        <f t="shared" si="41"/>
        <v>0</v>
      </c>
      <c r="AN336" s="18">
        <f t="shared" si="42"/>
        <v>0</v>
      </c>
      <c r="AO336" s="50" t="s">
        <v>70</v>
      </c>
      <c r="AP336" s="50"/>
      <c r="AQ336" s="50"/>
      <c r="AR336" s="50"/>
      <c r="AS336" s="50" t="s">
        <v>1513</v>
      </c>
      <c r="AT336" s="50"/>
      <c r="AU336" s="50"/>
      <c r="AV336" s="50"/>
      <c r="AW336" s="50" t="s">
        <v>70</v>
      </c>
      <c r="AX336" s="50"/>
      <c r="AY336" s="50"/>
      <c r="AZ336" s="50"/>
      <c r="BA336" s="50" t="s">
        <v>2515</v>
      </c>
      <c r="BB336" s="50"/>
      <c r="BC336" s="50"/>
      <c r="BD336" s="50"/>
    </row>
    <row r="337" spans="1:56" s="52" customFormat="1" ht="75" customHeight="1" x14ac:dyDescent="0.25">
      <c r="A337" s="20">
        <v>2</v>
      </c>
      <c r="B337" s="50" t="s">
        <v>2509</v>
      </c>
      <c r="C337" s="50" t="s">
        <v>2510</v>
      </c>
      <c r="D337" s="50" t="s">
        <v>1505</v>
      </c>
      <c r="E337" s="50" t="s">
        <v>1125</v>
      </c>
      <c r="F337" s="50" t="s">
        <v>1506</v>
      </c>
      <c r="G337" s="50" t="s">
        <v>494</v>
      </c>
      <c r="H337" s="50" t="s">
        <v>1507</v>
      </c>
      <c r="I337" s="50" t="s">
        <v>2516</v>
      </c>
      <c r="J337" s="22">
        <v>44197</v>
      </c>
      <c r="K337" s="22">
        <v>44561</v>
      </c>
      <c r="L337" s="50" t="s">
        <v>2517</v>
      </c>
      <c r="M337" s="50" t="s">
        <v>1510</v>
      </c>
      <c r="N337" s="50" t="s">
        <v>65</v>
      </c>
      <c r="O337" s="50" t="s">
        <v>2513</v>
      </c>
      <c r="P337" s="50" t="s">
        <v>67</v>
      </c>
      <c r="Q337" s="50" t="s">
        <v>68</v>
      </c>
      <c r="R337" s="18">
        <v>1</v>
      </c>
      <c r="S337" s="18">
        <v>0.25</v>
      </c>
      <c r="T337" s="18">
        <v>0.25</v>
      </c>
      <c r="U337" s="18">
        <v>0.25</v>
      </c>
      <c r="V337" s="18">
        <v>0.25</v>
      </c>
      <c r="W337" s="18">
        <v>0.25</v>
      </c>
      <c r="X337" s="18" t="s">
        <v>2518</v>
      </c>
      <c r="Y337" s="18"/>
      <c r="Z337" s="18"/>
      <c r="AA337" s="18"/>
      <c r="AB337" s="18"/>
      <c r="AC337" s="18"/>
      <c r="AD337" s="18"/>
      <c r="AE337" s="18">
        <f t="shared" si="37"/>
        <v>0.25</v>
      </c>
      <c r="AF337" s="22">
        <v>44300</v>
      </c>
      <c r="AG337" s="51"/>
      <c r="AH337" s="51"/>
      <c r="AI337" s="51"/>
      <c r="AJ337" s="18">
        <f t="shared" si="38"/>
        <v>0.25</v>
      </c>
      <c r="AK337" s="18">
        <f t="shared" si="39"/>
        <v>1</v>
      </c>
      <c r="AL337" s="18">
        <f t="shared" si="40"/>
        <v>0</v>
      </c>
      <c r="AM337" s="18">
        <f t="shared" si="41"/>
        <v>0</v>
      </c>
      <c r="AN337" s="18">
        <f t="shared" si="42"/>
        <v>0</v>
      </c>
      <c r="AO337" s="50" t="s">
        <v>70</v>
      </c>
      <c r="AP337" s="50"/>
      <c r="AQ337" s="50"/>
      <c r="AR337" s="50"/>
      <c r="AS337" s="50" t="s">
        <v>1513</v>
      </c>
      <c r="AT337" s="50"/>
      <c r="AU337" s="50"/>
      <c r="AV337" s="50"/>
      <c r="AW337" s="50" t="s">
        <v>70</v>
      </c>
      <c r="AX337" s="50"/>
      <c r="AY337" s="50"/>
      <c r="AZ337" s="50"/>
      <c r="BA337" s="50" t="s">
        <v>2519</v>
      </c>
      <c r="BB337" s="50"/>
      <c r="BC337" s="50"/>
      <c r="BD337" s="50"/>
    </row>
    <row r="338" spans="1:56" s="52" customFormat="1" ht="75" customHeight="1" x14ac:dyDescent="0.25">
      <c r="A338" s="20">
        <v>3</v>
      </c>
      <c r="B338" s="50" t="s">
        <v>2509</v>
      </c>
      <c r="C338" s="50" t="s">
        <v>2510</v>
      </c>
      <c r="D338" s="50" t="s">
        <v>1505</v>
      </c>
      <c r="E338" s="50" t="s">
        <v>1125</v>
      </c>
      <c r="F338" s="50" t="s">
        <v>1506</v>
      </c>
      <c r="G338" s="50" t="s">
        <v>494</v>
      </c>
      <c r="H338" s="50" t="s">
        <v>1507</v>
      </c>
      <c r="I338" s="50" t="s">
        <v>2520</v>
      </c>
      <c r="J338" s="22">
        <v>44197</v>
      </c>
      <c r="K338" s="22">
        <v>44561</v>
      </c>
      <c r="L338" s="50" t="s">
        <v>2521</v>
      </c>
      <c r="M338" s="50" t="s">
        <v>1510</v>
      </c>
      <c r="N338" s="50" t="s">
        <v>65</v>
      </c>
      <c r="O338" s="50" t="s">
        <v>2513</v>
      </c>
      <c r="P338" s="50" t="s">
        <v>67</v>
      </c>
      <c r="Q338" s="50" t="s">
        <v>68</v>
      </c>
      <c r="R338" s="18">
        <v>1</v>
      </c>
      <c r="S338" s="18">
        <v>0.25</v>
      </c>
      <c r="T338" s="18">
        <v>0.25</v>
      </c>
      <c r="U338" s="18">
        <v>0.25</v>
      </c>
      <c r="V338" s="18">
        <v>0.25</v>
      </c>
      <c r="W338" s="18">
        <v>0.25</v>
      </c>
      <c r="X338" s="18" t="s">
        <v>2522</v>
      </c>
      <c r="Y338" s="18"/>
      <c r="Z338" s="18"/>
      <c r="AA338" s="18"/>
      <c r="AB338" s="18"/>
      <c r="AC338" s="18"/>
      <c r="AD338" s="18"/>
      <c r="AE338" s="18">
        <f t="shared" si="37"/>
        <v>0.25</v>
      </c>
      <c r="AF338" s="22">
        <v>44300</v>
      </c>
      <c r="AG338" s="25"/>
      <c r="AH338" s="51"/>
      <c r="AI338" s="51"/>
      <c r="AJ338" s="18">
        <f t="shared" si="38"/>
        <v>0.25</v>
      </c>
      <c r="AK338" s="18">
        <f t="shared" si="39"/>
        <v>1</v>
      </c>
      <c r="AL338" s="18">
        <f t="shared" si="40"/>
        <v>0</v>
      </c>
      <c r="AM338" s="18">
        <f t="shared" si="41"/>
        <v>0</v>
      </c>
      <c r="AN338" s="18">
        <f t="shared" si="42"/>
        <v>0</v>
      </c>
      <c r="AO338" s="50" t="s">
        <v>70</v>
      </c>
      <c r="AP338" s="50"/>
      <c r="AQ338" s="50"/>
      <c r="AR338" s="50"/>
      <c r="AS338" s="50" t="s">
        <v>1513</v>
      </c>
      <c r="AT338" s="50"/>
      <c r="AU338" s="50"/>
      <c r="AV338" s="50"/>
      <c r="AW338" s="50" t="s">
        <v>70</v>
      </c>
      <c r="AX338" s="50"/>
      <c r="AY338" s="50"/>
      <c r="AZ338" s="50"/>
      <c r="BA338" s="50" t="s">
        <v>2523</v>
      </c>
      <c r="BB338" s="50"/>
      <c r="BC338" s="50"/>
      <c r="BD338" s="50"/>
    </row>
    <row r="339" spans="1:56" s="52" customFormat="1" ht="75" customHeight="1" x14ac:dyDescent="0.25">
      <c r="A339" s="20">
        <v>4</v>
      </c>
      <c r="B339" s="50" t="s">
        <v>2509</v>
      </c>
      <c r="C339" s="50" t="s">
        <v>2524</v>
      </c>
      <c r="D339" s="50" t="s">
        <v>1505</v>
      </c>
      <c r="E339" s="50" t="s">
        <v>1125</v>
      </c>
      <c r="F339" s="50" t="s">
        <v>1506</v>
      </c>
      <c r="G339" s="50" t="s">
        <v>494</v>
      </c>
      <c r="H339" s="50" t="s">
        <v>1507</v>
      </c>
      <c r="I339" s="50" t="s">
        <v>2525</v>
      </c>
      <c r="J339" s="22">
        <v>44440</v>
      </c>
      <c r="K339" s="22">
        <v>44561</v>
      </c>
      <c r="L339" s="50" t="s">
        <v>2526</v>
      </c>
      <c r="M339" s="50" t="s">
        <v>1510</v>
      </c>
      <c r="N339" s="50" t="s">
        <v>79</v>
      </c>
      <c r="O339" s="50" t="s">
        <v>2527</v>
      </c>
      <c r="P339" s="50" t="s">
        <v>67</v>
      </c>
      <c r="Q339" s="50" t="s">
        <v>68</v>
      </c>
      <c r="R339" s="19">
        <f>SUM(S339:V339)</f>
        <v>1</v>
      </c>
      <c r="S339" s="19">
        <v>0</v>
      </c>
      <c r="T339" s="19">
        <v>0</v>
      </c>
      <c r="U339" s="19">
        <v>0</v>
      </c>
      <c r="V339" s="19">
        <v>1</v>
      </c>
      <c r="W339" s="19">
        <v>0</v>
      </c>
      <c r="X339" s="19" t="s">
        <v>2528</v>
      </c>
      <c r="Y339" s="19"/>
      <c r="Z339" s="19"/>
      <c r="AA339" s="19"/>
      <c r="AB339" s="19"/>
      <c r="AC339" s="19"/>
      <c r="AD339" s="19"/>
      <c r="AE339" s="19">
        <f t="shared" si="37"/>
        <v>0</v>
      </c>
      <c r="AF339" s="22">
        <v>44299</v>
      </c>
      <c r="AG339" s="25"/>
      <c r="AH339" s="51"/>
      <c r="AI339" s="51"/>
      <c r="AJ339" s="18">
        <f t="shared" si="38"/>
        <v>0</v>
      </c>
      <c r="AK339" s="18" t="str">
        <f t="shared" si="39"/>
        <v/>
      </c>
      <c r="AL339" s="18" t="str">
        <f t="shared" si="40"/>
        <v/>
      </c>
      <c r="AM339" s="18" t="str">
        <f t="shared" si="41"/>
        <v/>
      </c>
      <c r="AN339" s="18">
        <f t="shared" si="42"/>
        <v>0</v>
      </c>
      <c r="AO339" s="50" t="s">
        <v>70</v>
      </c>
      <c r="AP339" s="50"/>
      <c r="AQ339" s="50"/>
      <c r="AR339" s="50"/>
      <c r="AS339" s="50" t="s">
        <v>1513</v>
      </c>
      <c r="AT339" s="50"/>
      <c r="AU339" s="50"/>
      <c r="AV339" s="50"/>
      <c r="AW339" s="50" t="s">
        <v>97</v>
      </c>
      <c r="AX339" s="50"/>
      <c r="AY339" s="50"/>
      <c r="AZ339" s="50"/>
      <c r="BA339" s="50" t="s">
        <v>2529</v>
      </c>
      <c r="BB339" s="50"/>
      <c r="BC339" s="50"/>
      <c r="BD339" s="50"/>
    </row>
    <row r="340" spans="1:56" s="52" customFormat="1" ht="75" customHeight="1" x14ac:dyDescent="0.25">
      <c r="A340" s="20">
        <v>5</v>
      </c>
      <c r="B340" s="50" t="s">
        <v>2509</v>
      </c>
      <c r="C340" s="50" t="s">
        <v>2524</v>
      </c>
      <c r="D340" s="50" t="s">
        <v>1505</v>
      </c>
      <c r="E340" s="50" t="s">
        <v>1125</v>
      </c>
      <c r="F340" s="50" t="s">
        <v>1506</v>
      </c>
      <c r="G340" s="50" t="s">
        <v>494</v>
      </c>
      <c r="H340" s="50" t="s">
        <v>1507</v>
      </c>
      <c r="I340" s="50" t="s">
        <v>2530</v>
      </c>
      <c r="J340" s="22">
        <v>44440</v>
      </c>
      <c r="K340" s="22">
        <v>44561</v>
      </c>
      <c r="L340" s="50" t="s">
        <v>2526</v>
      </c>
      <c r="M340" s="50" t="s">
        <v>1510</v>
      </c>
      <c r="N340" s="50" t="s">
        <v>79</v>
      </c>
      <c r="O340" s="50" t="s">
        <v>2527</v>
      </c>
      <c r="P340" s="50" t="s">
        <v>67</v>
      </c>
      <c r="Q340" s="50" t="s">
        <v>68</v>
      </c>
      <c r="R340" s="19">
        <f>SUM(S340:V340)</f>
        <v>1</v>
      </c>
      <c r="S340" s="19">
        <v>0</v>
      </c>
      <c r="T340" s="19">
        <v>0</v>
      </c>
      <c r="U340" s="19">
        <v>0</v>
      </c>
      <c r="V340" s="19">
        <v>1</v>
      </c>
      <c r="W340" s="19">
        <v>0</v>
      </c>
      <c r="X340" s="19" t="s">
        <v>2531</v>
      </c>
      <c r="Y340" s="19"/>
      <c r="Z340" s="19"/>
      <c r="AA340" s="19"/>
      <c r="AB340" s="19"/>
      <c r="AC340" s="19"/>
      <c r="AD340" s="19"/>
      <c r="AE340" s="19">
        <f t="shared" si="37"/>
        <v>0</v>
      </c>
      <c r="AF340" s="22">
        <v>44300</v>
      </c>
      <c r="AG340" s="25"/>
      <c r="AH340" s="51"/>
      <c r="AI340" s="51"/>
      <c r="AJ340" s="18">
        <f t="shared" si="38"/>
        <v>0</v>
      </c>
      <c r="AK340" s="18" t="str">
        <f t="shared" si="39"/>
        <v/>
      </c>
      <c r="AL340" s="18" t="str">
        <f t="shared" si="40"/>
        <v/>
      </c>
      <c r="AM340" s="18" t="str">
        <f t="shared" si="41"/>
        <v/>
      </c>
      <c r="AN340" s="18">
        <f t="shared" si="42"/>
        <v>0</v>
      </c>
      <c r="AO340" s="50" t="s">
        <v>70</v>
      </c>
      <c r="AP340" s="50"/>
      <c r="AQ340" s="50"/>
      <c r="AR340" s="50"/>
      <c r="AS340" s="50" t="s">
        <v>1513</v>
      </c>
      <c r="AT340" s="50"/>
      <c r="AU340" s="50"/>
      <c r="AV340" s="50"/>
      <c r="AW340" s="50" t="s">
        <v>97</v>
      </c>
      <c r="AX340" s="50"/>
      <c r="AY340" s="50"/>
      <c r="AZ340" s="50"/>
      <c r="BA340" s="50" t="s">
        <v>2529</v>
      </c>
      <c r="BB340" s="50"/>
      <c r="BC340" s="50"/>
      <c r="BD340" s="50"/>
    </row>
    <row r="341" spans="1:56" s="52" customFormat="1" ht="75" customHeight="1" x14ac:dyDescent="0.25">
      <c r="A341" s="20">
        <v>6</v>
      </c>
      <c r="B341" s="50" t="s">
        <v>2509</v>
      </c>
      <c r="C341" s="50" t="s">
        <v>2524</v>
      </c>
      <c r="D341" s="50" t="s">
        <v>1505</v>
      </c>
      <c r="E341" s="50" t="s">
        <v>1125</v>
      </c>
      <c r="F341" s="50" t="s">
        <v>1506</v>
      </c>
      <c r="G341" s="50" t="s">
        <v>494</v>
      </c>
      <c r="H341" s="50" t="s">
        <v>1507</v>
      </c>
      <c r="I341" s="50" t="s">
        <v>2532</v>
      </c>
      <c r="J341" s="22">
        <v>44197</v>
      </c>
      <c r="K341" s="22">
        <v>44561</v>
      </c>
      <c r="L341" s="50" t="s">
        <v>2533</v>
      </c>
      <c r="M341" s="50" t="s">
        <v>1510</v>
      </c>
      <c r="N341" s="50" t="s">
        <v>79</v>
      </c>
      <c r="O341" s="50" t="s">
        <v>2527</v>
      </c>
      <c r="P341" s="50" t="s">
        <v>67</v>
      </c>
      <c r="Q341" s="50" t="s">
        <v>68</v>
      </c>
      <c r="R341" s="19">
        <f>SUM(S341:V341)</f>
        <v>2</v>
      </c>
      <c r="S341" s="19">
        <v>0</v>
      </c>
      <c r="T341" s="19">
        <v>1</v>
      </c>
      <c r="U341" s="19">
        <v>0</v>
      </c>
      <c r="V341" s="19">
        <v>1</v>
      </c>
      <c r="W341" s="19">
        <v>0</v>
      </c>
      <c r="X341" s="19" t="s">
        <v>2534</v>
      </c>
      <c r="Y341" s="19"/>
      <c r="Z341" s="19"/>
      <c r="AA341" s="19"/>
      <c r="AB341" s="19"/>
      <c r="AC341" s="19"/>
      <c r="AD341" s="19"/>
      <c r="AE341" s="19">
        <f t="shared" si="37"/>
        <v>0</v>
      </c>
      <c r="AF341" s="22">
        <v>44299</v>
      </c>
      <c r="AG341" s="25"/>
      <c r="AH341" s="51"/>
      <c r="AI341" s="51"/>
      <c r="AJ341" s="18">
        <f t="shared" si="38"/>
        <v>0</v>
      </c>
      <c r="AK341" s="18" t="str">
        <f t="shared" si="39"/>
        <v/>
      </c>
      <c r="AL341" s="18">
        <f t="shared" si="40"/>
        <v>0</v>
      </c>
      <c r="AM341" s="18" t="str">
        <f t="shared" si="41"/>
        <v/>
      </c>
      <c r="AN341" s="18">
        <f t="shared" si="42"/>
        <v>0</v>
      </c>
      <c r="AO341" s="50" t="s">
        <v>70</v>
      </c>
      <c r="AP341" s="50"/>
      <c r="AQ341" s="50"/>
      <c r="AR341" s="50"/>
      <c r="AS341" s="50" t="s">
        <v>1513</v>
      </c>
      <c r="AT341" s="50"/>
      <c r="AU341" s="50"/>
      <c r="AV341" s="50"/>
      <c r="AW341" s="50" t="s">
        <v>97</v>
      </c>
      <c r="AX341" s="50"/>
      <c r="AY341" s="50"/>
      <c r="AZ341" s="50"/>
      <c r="BA341" s="50" t="s">
        <v>2535</v>
      </c>
      <c r="BB341" s="50"/>
      <c r="BC341" s="50"/>
      <c r="BD341" s="50"/>
    </row>
    <row r="342" spans="1:56" s="52" customFormat="1" ht="75" customHeight="1" x14ac:dyDescent="0.25">
      <c r="A342" s="20">
        <v>7</v>
      </c>
      <c r="B342" s="50" t="s">
        <v>2509</v>
      </c>
      <c r="C342" s="50" t="s">
        <v>2524</v>
      </c>
      <c r="D342" s="50" t="s">
        <v>1505</v>
      </c>
      <c r="E342" s="50" t="s">
        <v>1125</v>
      </c>
      <c r="F342" s="50" t="s">
        <v>2536</v>
      </c>
      <c r="G342" s="50" t="s">
        <v>494</v>
      </c>
      <c r="H342" s="50" t="s">
        <v>1507</v>
      </c>
      <c r="I342" s="50" t="s">
        <v>2537</v>
      </c>
      <c r="J342" s="22">
        <v>44197</v>
      </c>
      <c r="K342" s="22">
        <v>44561</v>
      </c>
      <c r="L342" s="50" t="s">
        <v>2538</v>
      </c>
      <c r="M342" s="50" t="s">
        <v>1510</v>
      </c>
      <c r="N342" s="50" t="s">
        <v>65</v>
      </c>
      <c r="O342" s="50" t="s">
        <v>2527</v>
      </c>
      <c r="P342" s="50" t="s">
        <v>67</v>
      </c>
      <c r="Q342" s="50" t="s">
        <v>68</v>
      </c>
      <c r="R342" s="18">
        <v>1</v>
      </c>
      <c r="S342" s="18">
        <v>0</v>
      </c>
      <c r="T342" s="18">
        <v>0</v>
      </c>
      <c r="U342" s="18">
        <v>0</v>
      </c>
      <c r="V342" s="18">
        <v>1</v>
      </c>
      <c r="W342" s="18">
        <v>0</v>
      </c>
      <c r="X342" s="18" t="s">
        <v>2539</v>
      </c>
      <c r="Y342" s="18"/>
      <c r="Z342" s="18"/>
      <c r="AA342" s="18"/>
      <c r="AB342" s="18"/>
      <c r="AC342" s="18"/>
      <c r="AD342" s="18"/>
      <c r="AE342" s="18">
        <f t="shared" si="37"/>
        <v>0</v>
      </c>
      <c r="AF342" s="22">
        <v>44299</v>
      </c>
      <c r="AG342" s="25"/>
      <c r="AH342" s="51"/>
      <c r="AI342" s="51"/>
      <c r="AJ342" s="18">
        <f t="shared" si="38"/>
        <v>0</v>
      </c>
      <c r="AK342" s="18" t="str">
        <f t="shared" si="39"/>
        <v/>
      </c>
      <c r="AL342" s="18" t="str">
        <f t="shared" si="40"/>
        <v/>
      </c>
      <c r="AM342" s="18" t="str">
        <f t="shared" si="41"/>
        <v/>
      </c>
      <c r="AN342" s="18">
        <f t="shared" si="42"/>
        <v>0</v>
      </c>
      <c r="AO342" s="50" t="s">
        <v>70</v>
      </c>
      <c r="AP342" s="50"/>
      <c r="AQ342" s="50"/>
      <c r="AR342" s="50"/>
      <c r="AS342" s="50" t="s">
        <v>1513</v>
      </c>
      <c r="AT342" s="50"/>
      <c r="AU342" s="50"/>
      <c r="AV342" s="50"/>
      <c r="AW342" s="50" t="s">
        <v>97</v>
      </c>
      <c r="AX342" s="50"/>
      <c r="AY342" s="50"/>
      <c r="AZ342" s="50"/>
      <c r="BA342" s="50" t="s">
        <v>2540</v>
      </c>
      <c r="BB342" s="50"/>
      <c r="BC342" s="50"/>
      <c r="BD342" s="50"/>
    </row>
    <row r="343" spans="1:56" s="52" customFormat="1" ht="75" customHeight="1" x14ac:dyDescent="0.25">
      <c r="A343" s="20">
        <v>8</v>
      </c>
      <c r="B343" s="50" t="s">
        <v>2509</v>
      </c>
      <c r="C343" s="50" t="s">
        <v>89</v>
      </c>
      <c r="D343" s="50" t="s">
        <v>58</v>
      </c>
      <c r="E343" s="50" t="s">
        <v>90</v>
      </c>
      <c r="F343" s="50" t="s">
        <v>60</v>
      </c>
      <c r="G343" s="50" t="s">
        <v>91</v>
      </c>
      <c r="H343" s="50" t="s">
        <v>92</v>
      </c>
      <c r="I343" s="50" t="s">
        <v>2541</v>
      </c>
      <c r="J343" s="22">
        <v>44197</v>
      </c>
      <c r="K343" s="22">
        <v>44561</v>
      </c>
      <c r="L343" s="50" t="s">
        <v>457</v>
      </c>
      <c r="M343" s="50" t="s">
        <v>1510</v>
      </c>
      <c r="N343" s="50" t="s">
        <v>65</v>
      </c>
      <c r="O343" s="50" t="s">
        <v>95</v>
      </c>
      <c r="P343" s="50" t="s">
        <v>2</v>
      </c>
      <c r="Q343" s="50" t="s">
        <v>68</v>
      </c>
      <c r="R343" s="18">
        <v>1</v>
      </c>
      <c r="S343" s="18">
        <v>0</v>
      </c>
      <c r="T343" s="18">
        <v>0</v>
      </c>
      <c r="U343" s="18">
        <v>1</v>
      </c>
      <c r="V343" s="18">
        <v>0</v>
      </c>
      <c r="W343" s="18">
        <v>0</v>
      </c>
      <c r="X343" s="18" t="s">
        <v>1524</v>
      </c>
      <c r="Y343" s="18"/>
      <c r="Z343" s="18"/>
      <c r="AA343" s="18"/>
      <c r="AB343" s="18"/>
      <c r="AC343" s="18"/>
      <c r="AD343" s="18"/>
      <c r="AE343" s="18">
        <f t="shared" si="37"/>
        <v>0</v>
      </c>
      <c r="AF343" s="22">
        <v>44299</v>
      </c>
      <c r="AG343" s="25"/>
      <c r="AH343" s="51"/>
      <c r="AI343" s="51"/>
      <c r="AJ343" s="18">
        <f t="shared" si="38"/>
        <v>0</v>
      </c>
      <c r="AK343" s="18" t="str">
        <f t="shared" si="39"/>
        <v/>
      </c>
      <c r="AL343" s="18" t="str">
        <f t="shared" si="40"/>
        <v/>
      </c>
      <c r="AM343" s="18">
        <f t="shared" si="41"/>
        <v>0</v>
      </c>
      <c r="AN343" s="18" t="str">
        <f t="shared" si="42"/>
        <v/>
      </c>
      <c r="AO343" s="50" t="s">
        <v>97</v>
      </c>
      <c r="AP343" s="50"/>
      <c r="AQ343" s="50"/>
      <c r="AR343" s="50"/>
      <c r="AS343" s="50" t="s">
        <v>1529</v>
      </c>
      <c r="AT343" s="50"/>
      <c r="AU343" s="50"/>
      <c r="AV343" s="50"/>
      <c r="AW343" s="50" t="s">
        <v>97</v>
      </c>
      <c r="AX343" s="50"/>
      <c r="AY343" s="50"/>
      <c r="AZ343" s="50"/>
      <c r="BA343" s="50" t="s">
        <v>2529</v>
      </c>
      <c r="BB343" s="50"/>
      <c r="BC343" s="50"/>
      <c r="BD343" s="50"/>
    </row>
    <row r="344" spans="1:56" s="52" customFormat="1" ht="75" customHeight="1" x14ac:dyDescent="0.25">
      <c r="A344" s="20">
        <v>9</v>
      </c>
      <c r="B344" s="50" t="s">
        <v>2509</v>
      </c>
      <c r="C344" s="50" t="s">
        <v>89</v>
      </c>
      <c r="D344" s="50" t="s">
        <v>58</v>
      </c>
      <c r="E344" s="50" t="s">
        <v>90</v>
      </c>
      <c r="F344" s="50" t="s">
        <v>60</v>
      </c>
      <c r="G344" s="50" t="s">
        <v>91</v>
      </c>
      <c r="H344" s="50" t="s">
        <v>92</v>
      </c>
      <c r="I344" s="50" t="s">
        <v>2542</v>
      </c>
      <c r="J344" s="22">
        <v>44197</v>
      </c>
      <c r="K344" s="22">
        <v>44561</v>
      </c>
      <c r="L344" s="50" t="s">
        <v>101</v>
      </c>
      <c r="M344" s="50" t="s">
        <v>1510</v>
      </c>
      <c r="N344" s="50" t="s">
        <v>79</v>
      </c>
      <c r="O344" s="50" t="s">
        <v>95</v>
      </c>
      <c r="P344" s="50" t="s">
        <v>2</v>
      </c>
      <c r="Q344" s="50" t="s">
        <v>68</v>
      </c>
      <c r="R344" s="27">
        <v>4</v>
      </c>
      <c r="S344" s="27">
        <v>1</v>
      </c>
      <c r="T344" s="27">
        <v>1</v>
      </c>
      <c r="U344" s="27">
        <v>1</v>
      </c>
      <c r="V344" s="27">
        <v>1</v>
      </c>
      <c r="W344" s="27">
        <v>1</v>
      </c>
      <c r="X344" s="27" t="s">
        <v>2543</v>
      </c>
      <c r="Y344" s="27"/>
      <c r="Z344" s="27"/>
      <c r="AA344" s="27"/>
      <c r="AB344" s="27"/>
      <c r="AC344" s="27"/>
      <c r="AD344" s="27"/>
      <c r="AE344" s="27">
        <f t="shared" si="37"/>
        <v>1</v>
      </c>
      <c r="AF344" s="22">
        <v>44299</v>
      </c>
      <c r="AG344" s="25"/>
      <c r="AH344" s="51"/>
      <c r="AI344" s="51"/>
      <c r="AJ344" s="18">
        <f t="shared" si="38"/>
        <v>0.25</v>
      </c>
      <c r="AK344" s="18">
        <f t="shared" si="39"/>
        <v>1</v>
      </c>
      <c r="AL344" s="18">
        <f t="shared" si="40"/>
        <v>0</v>
      </c>
      <c r="AM344" s="18">
        <f t="shared" si="41"/>
        <v>0</v>
      </c>
      <c r="AN344" s="18">
        <f t="shared" si="42"/>
        <v>0</v>
      </c>
      <c r="AO344" s="50" t="s">
        <v>70</v>
      </c>
      <c r="AP344" s="50"/>
      <c r="AQ344" s="50"/>
      <c r="AR344" s="50"/>
      <c r="AS344" s="50" t="s">
        <v>1513</v>
      </c>
      <c r="AT344" s="50"/>
      <c r="AU344" s="50"/>
      <c r="AV344" s="50"/>
      <c r="AW344" s="50" t="s">
        <v>70</v>
      </c>
      <c r="AX344" s="50"/>
      <c r="AY344" s="50"/>
      <c r="AZ344" s="50"/>
      <c r="BA344" s="50" t="s">
        <v>2544</v>
      </c>
      <c r="BB344" s="50"/>
      <c r="BC344" s="50"/>
      <c r="BD344" s="50"/>
    </row>
    <row r="345" spans="1:56" s="52" customFormat="1" ht="75" customHeight="1" x14ac:dyDescent="0.25">
      <c r="A345" s="20">
        <v>10</v>
      </c>
      <c r="B345" s="50" t="s">
        <v>2509</v>
      </c>
      <c r="C345" s="50" t="s">
        <v>89</v>
      </c>
      <c r="D345" s="50" t="s">
        <v>58</v>
      </c>
      <c r="E345" s="50" t="s">
        <v>90</v>
      </c>
      <c r="F345" s="50" t="s">
        <v>60</v>
      </c>
      <c r="G345" s="50" t="s">
        <v>91</v>
      </c>
      <c r="H345" s="50" t="s">
        <v>92</v>
      </c>
      <c r="I345" s="50" t="s">
        <v>105</v>
      </c>
      <c r="J345" s="22">
        <v>44470</v>
      </c>
      <c r="K345" s="22">
        <v>44561</v>
      </c>
      <c r="L345" s="50" t="s">
        <v>101</v>
      </c>
      <c r="M345" s="50" t="s">
        <v>1510</v>
      </c>
      <c r="N345" s="50" t="s">
        <v>79</v>
      </c>
      <c r="O345" s="50" t="s">
        <v>95</v>
      </c>
      <c r="P345" s="50" t="s">
        <v>2</v>
      </c>
      <c r="Q345" s="50" t="s">
        <v>68</v>
      </c>
      <c r="R345" s="27">
        <v>1</v>
      </c>
      <c r="S345" s="27">
        <v>0</v>
      </c>
      <c r="T345" s="27">
        <v>0</v>
      </c>
      <c r="U345" s="27">
        <v>0</v>
      </c>
      <c r="V345" s="27">
        <v>1</v>
      </c>
      <c r="W345" s="27">
        <v>0</v>
      </c>
      <c r="X345" s="27" t="s">
        <v>1524</v>
      </c>
      <c r="Y345" s="27"/>
      <c r="Z345" s="27"/>
      <c r="AA345" s="27"/>
      <c r="AB345" s="27"/>
      <c r="AC345" s="27"/>
      <c r="AD345" s="27"/>
      <c r="AE345" s="27">
        <f t="shared" si="37"/>
        <v>0</v>
      </c>
      <c r="AF345" s="22">
        <v>44299</v>
      </c>
      <c r="AG345" s="25"/>
      <c r="AH345" s="51"/>
      <c r="AI345" s="51"/>
      <c r="AJ345" s="18">
        <f t="shared" si="38"/>
        <v>0</v>
      </c>
      <c r="AK345" s="18" t="str">
        <f t="shared" si="39"/>
        <v/>
      </c>
      <c r="AL345" s="18" t="str">
        <f t="shared" si="40"/>
        <v/>
      </c>
      <c r="AM345" s="18" t="str">
        <f t="shared" si="41"/>
        <v/>
      </c>
      <c r="AN345" s="18">
        <f t="shared" si="42"/>
        <v>0</v>
      </c>
      <c r="AO345" s="50" t="s">
        <v>97</v>
      </c>
      <c r="AP345" s="50"/>
      <c r="AQ345" s="50"/>
      <c r="AR345" s="50"/>
      <c r="AS345" s="50" t="s">
        <v>1529</v>
      </c>
      <c r="AT345" s="50"/>
      <c r="AU345" s="50"/>
      <c r="AV345" s="50"/>
      <c r="AW345" s="50" t="s">
        <v>97</v>
      </c>
      <c r="AX345" s="50"/>
      <c r="AY345" s="50"/>
      <c r="AZ345" s="50"/>
      <c r="BA345" s="50" t="s">
        <v>2529</v>
      </c>
      <c r="BB345" s="50"/>
      <c r="BC345" s="50"/>
      <c r="BD345" s="50"/>
    </row>
    <row r="346" spans="1:56" s="52" customFormat="1" ht="75" customHeight="1" x14ac:dyDescent="0.25">
      <c r="A346" s="20">
        <v>11</v>
      </c>
      <c r="B346" s="50" t="s">
        <v>2509</v>
      </c>
      <c r="C346" s="50" t="s">
        <v>89</v>
      </c>
      <c r="D346" s="50" t="s">
        <v>58</v>
      </c>
      <c r="E346" s="50" t="s">
        <v>90</v>
      </c>
      <c r="F346" s="50" t="s">
        <v>60</v>
      </c>
      <c r="G346" s="50" t="s">
        <v>91</v>
      </c>
      <c r="H346" s="50" t="s">
        <v>92</v>
      </c>
      <c r="I346" s="50" t="s">
        <v>2545</v>
      </c>
      <c r="J346" s="22">
        <v>44197</v>
      </c>
      <c r="K346" s="22">
        <v>44561</v>
      </c>
      <c r="L346" s="50" t="s">
        <v>107</v>
      </c>
      <c r="M346" s="50" t="s">
        <v>1510</v>
      </c>
      <c r="N346" s="50" t="s">
        <v>79</v>
      </c>
      <c r="O346" s="50" t="s">
        <v>95</v>
      </c>
      <c r="P346" s="50" t="s">
        <v>2</v>
      </c>
      <c r="Q346" s="50" t="s">
        <v>68</v>
      </c>
      <c r="R346" s="27">
        <v>4</v>
      </c>
      <c r="S346" s="27">
        <v>1</v>
      </c>
      <c r="T346" s="27">
        <v>1</v>
      </c>
      <c r="U346" s="27">
        <v>1</v>
      </c>
      <c r="V346" s="27">
        <v>1</v>
      </c>
      <c r="W346" s="27">
        <v>1</v>
      </c>
      <c r="X346" s="27" t="s">
        <v>2546</v>
      </c>
      <c r="Y346" s="27"/>
      <c r="Z346" s="27"/>
      <c r="AA346" s="27"/>
      <c r="AB346" s="27"/>
      <c r="AC346" s="27"/>
      <c r="AD346" s="27"/>
      <c r="AE346" s="27">
        <f t="shared" si="37"/>
        <v>1</v>
      </c>
      <c r="AF346" s="22">
        <v>44299</v>
      </c>
      <c r="AG346" s="25"/>
      <c r="AH346" s="51"/>
      <c r="AI346" s="51"/>
      <c r="AJ346" s="18">
        <f t="shared" si="38"/>
        <v>0.25</v>
      </c>
      <c r="AK346" s="18">
        <f t="shared" si="39"/>
        <v>1</v>
      </c>
      <c r="AL346" s="18">
        <f t="shared" si="40"/>
        <v>0</v>
      </c>
      <c r="AM346" s="18">
        <f t="shared" si="41"/>
        <v>0</v>
      </c>
      <c r="AN346" s="18">
        <f t="shared" si="42"/>
        <v>0</v>
      </c>
      <c r="AO346" s="50" t="s">
        <v>70</v>
      </c>
      <c r="AP346" s="50"/>
      <c r="AQ346" s="50"/>
      <c r="AR346" s="50"/>
      <c r="AS346" s="50" t="s">
        <v>1513</v>
      </c>
      <c r="AT346" s="50"/>
      <c r="AU346" s="50"/>
      <c r="AV346" s="50"/>
      <c r="AW346" s="50" t="s">
        <v>70</v>
      </c>
      <c r="AX346" s="50"/>
      <c r="AY346" s="50"/>
      <c r="AZ346" s="50"/>
      <c r="BA346" s="50" t="s">
        <v>2547</v>
      </c>
      <c r="BB346" s="50"/>
      <c r="BC346" s="50"/>
      <c r="BD346" s="50"/>
    </row>
    <row r="347" spans="1:56" s="52" customFormat="1" ht="75" customHeight="1" x14ac:dyDescent="0.25">
      <c r="A347" s="20">
        <v>12</v>
      </c>
      <c r="B347" s="50" t="s">
        <v>2509</v>
      </c>
      <c r="C347" s="50" t="s">
        <v>89</v>
      </c>
      <c r="D347" s="50" t="s">
        <v>58</v>
      </c>
      <c r="E347" s="50" t="s">
        <v>90</v>
      </c>
      <c r="F347" s="50" t="s">
        <v>60</v>
      </c>
      <c r="G347" s="50" t="s">
        <v>91</v>
      </c>
      <c r="H347" s="50" t="s">
        <v>92</v>
      </c>
      <c r="I347" s="50" t="s">
        <v>110</v>
      </c>
      <c r="J347" s="22">
        <v>44470</v>
      </c>
      <c r="K347" s="22">
        <v>44561</v>
      </c>
      <c r="L347" s="50" t="s">
        <v>107</v>
      </c>
      <c r="M347" s="50" t="s">
        <v>1510</v>
      </c>
      <c r="N347" s="50" t="s">
        <v>79</v>
      </c>
      <c r="O347" s="50" t="s">
        <v>95</v>
      </c>
      <c r="P347" s="50" t="s">
        <v>2</v>
      </c>
      <c r="Q347" s="50" t="s">
        <v>68</v>
      </c>
      <c r="R347" s="27">
        <v>2</v>
      </c>
      <c r="S347" s="27">
        <v>0</v>
      </c>
      <c r="T347" s="27">
        <v>0</v>
      </c>
      <c r="U347" s="27">
        <v>0</v>
      </c>
      <c r="V347" s="27">
        <v>2</v>
      </c>
      <c r="W347" s="27">
        <v>0</v>
      </c>
      <c r="X347" s="27" t="s">
        <v>1524</v>
      </c>
      <c r="Y347" s="27"/>
      <c r="Z347" s="27"/>
      <c r="AA347" s="27"/>
      <c r="AB347" s="27"/>
      <c r="AC347" s="27"/>
      <c r="AD347" s="27"/>
      <c r="AE347" s="27">
        <f t="shared" si="37"/>
        <v>0</v>
      </c>
      <c r="AF347" s="22">
        <v>44299</v>
      </c>
      <c r="AG347" s="51"/>
      <c r="AH347" s="51"/>
      <c r="AI347" s="51"/>
      <c r="AJ347" s="18">
        <f t="shared" si="38"/>
        <v>0</v>
      </c>
      <c r="AK347" s="18" t="str">
        <f t="shared" si="39"/>
        <v/>
      </c>
      <c r="AL347" s="18" t="str">
        <f t="shared" si="40"/>
        <v/>
      </c>
      <c r="AM347" s="18" t="str">
        <f t="shared" si="41"/>
        <v/>
      </c>
      <c r="AN347" s="18">
        <f t="shared" si="42"/>
        <v>0</v>
      </c>
      <c r="AO347" s="50" t="s">
        <v>97</v>
      </c>
      <c r="AP347" s="50"/>
      <c r="AQ347" s="50"/>
      <c r="AR347" s="50"/>
      <c r="AS347" s="50" t="s">
        <v>1529</v>
      </c>
      <c r="AT347" s="50"/>
      <c r="AU347" s="50"/>
      <c r="AV347" s="50"/>
      <c r="AW347" s="50" t="s">
        <v>97</v>
      </c>
      <c r="AX347" s="50"/>
      <c r="AY347" s="50"/>
      <c r="AZ347" s="50"/>
      <c r="BA347" s="50" t="s">
        <v>2529</v>
      </c>
      <c r="BB347" s="50"/>
      <c r="BC347" s="50"/>
      <c r="BD347" s="50"/>
    </row>
    <row r="348" spans="1:56" s="52" customFormat="1" ht="75" customHeight="1" x14ac:dyDescent="0.25">
      <c r="A348" s="20">
        <v>13</v>
      </c>
      <c r="B348" s="50" t="s">
        <v>2509</v>
      </c>
      <c r="C348" s="50" t="s">
        <v>89</v>
      </c>
      <c r="D348" s="50" t="s">
        <v>58</v>
      </c>
      <c r="E348" s="50" t="s">
        <v>90</v>
      </c>
      <c r="F348" s="50" t="s">
        <v>60</v>
      </c>
      <c r="G348" s="50" t="s">
        <v>91</v>
      </c>
      <c r="H348" s="50" t="s">
        <v>92</v>
      </c>
      <c r="I348" s="50" t="s">
        <v>111</v>
      </c>
      <c r="J348" s="22">
        <v>44317</v>
      </c>
      <c r="K348" s="22">
        <v>44561</v>
      </c>
      <c r="L348" s="50" t="s">
        <v>112</v>
      </c>
      <c r="M348" s="50" t="s">
        <v>386</v>
      </c>
      <c r="N348" s="50" t="s">
        <v>79</v>
      </c>
      <c r="O348" s="50" t="s">
        <v>95</v>
      </c>
      <c r="P348" s="50" t="s">
        <v>2</v>
      </c>
      <c r="Q348" s="50" t="s">
        <v>68</v>
      </c>
      <c r="R348" s="27">
        <v>4</v>
      </c>
      <c r="S348" s="27">
        <v>0</v>
      </c>
      <c r="T348" s="27">
        <v>2</v>
      </c>
      <c r="U348" s="27">
        <v>1</v>
      </c>
      <c r="V348" s="27">
        <v>1</v>
      </c>
      <c r="W348" s="27">
        <v>0</v>
      </c>
      <c r="X348" s="27" t="s">
        <v>1524</v>
      </c>
      <c r="Y348" s="27"/>
      <c r="Z348" s="27"/>
      <c r="AA348" s="27"/>
      <c r="AB348" s="27"/>
      <c r="AC348" s="27"/>
      <c r="AD348" s="27"/>
      <c r="AE348" s="27">
        <f t="shared" si="37"/>
        <v>0</v>
      </c>
      <c r="AF348" s="22">
        <v>44299</v>
      </c>
      <c r="AG348" s="25"/>
      <c r="AH348" s="51"/>
      <c r="AI348" s="51"/>
      <c r="AJ348" s="18">
        <f t="shared" si="38"/>
        <v>0</v>
      </c>
      <c r="AK348" s="18" t="str">
        <f t="shared" si="39"/>
        <v/>
      </c>
      <c r="AL348" s="18">
        <f t="shared" si="40"/>
        <v>0</v>
      </c>
      <c r="AM348" s="18">
        <f t="shared" si="41"/>
        <v>0</v>
      </c>
      <c r="AN348" s="18">
        <f t="shared" si="42"/>
        <v>0</v>
      </c>
      <c r="AO348" s="50" t="s">
        <v>97</v>
      </c>
      <c r="AP348" s="50"/>
      <c r="AQ348" s="50"/>
      <c r="AR348" s="50"/>
      <c r="AS348" s="50" t="s">
        <v>1529</v>
      </c>
      <c r="AT348" s="50"/>
      <c r="AU348" s="50"/>
      <c r="AV348" s="50"/>
      <c r="AW348" s="50" t="s">
        <v>97</v>
      </c>
      <c r="AX348" s="50"/>
      <c r="AY348" s="50"/>
      <c r="AZ348" s="50"/>
      <c r="BA348" s="50" t="s">
        <v>2529</v>
      </c>
      <c r="BB348" s="50"/>
      <c r="BC348" s="50"/>
      <c r="BD348" s="50"/>
    </row>
    <row r="349" spans="1:56" s="52" customFormat="1" ht="75" customHeight="1" x14ac:dyDescent="0.25">
      <c r="A349" s="20">
        <v>1</v>
      </c>
      <c r="B349" s="50" t="s">
        <v>2603</v>
      </c>
      <c r="C349" s="50" t="s">
        <v>2604</v>
      </c>
      <c r="D349" s="50" t="s">
        <v>382</v>
      </c>
      <c r="E349" s="50" t="s">
        <v>90</v>
      </c>
      <c r="F349" s="50" t="s">
        <v>60</v>
      </c>
      <c r="G349" s="50" t="s">
        <v>494</v>
      </c>
      <c r="H349" s="50" t="s">
        <v>2605</v>
      </c>
      <c r="I349" s="50" t="s">
        <v>2606</v>
      </c>
      <c r="J349" s="22">
        <v>44228</v>
      </c>
      <c r="K349" s="22">
        <v>44561</v>
      </c>
      <c r="L349" s="50" t="s">
        <v>641</v>
      </c>
      <c r="M349" s="50" t="s">
        <v>2607</v>
      </c>
      <c r="N349" s="50" t="s">
        <v>65</v>
      </c>
      <c r="O349" s="50" t="s">
        <v>2608</v>
      </c>
      <c r="P349" s="50" t="s">
        <v>67</v>
      </c>
      <c r="Q349" s="50" t="s">
        <v>68</v>
      </c>
      <c r="R349" s="18">
        <v>1</v>
      </c>
      <c r="S349" s="18">
        <v>0.2</v>
      </c>
      <c r="T349" s="18">
        <v>0.3</v>
      </c>
      <c r="U349" s="18">
        <v>0.3</v>
      </c>
      <c r="V349" s="18">
        <v>0.2</v>
      </c>
      <c r="W349" s="18">
        <v>0.2</v>
      </c>
      <c r="X349" s="18" t="s">
        <v>2609</v>
      </c>
      <c r="Y349" s="18"/>
      <c r="Z349" s="18"/>
      <c r="AA349" s="18"/>
      <c r="AB349" s="18"/>
      <c r="AC349" s="18"/>
      <c r="AD349" s="18"/>
      <c r="AE349" s="18">
        <f t="shared" si="37"/>
        <v>0.2</v>
      </c>
      <c r="AF349" s="22">
        <v>44299</v>
      </c>
      <c r="AG349" s="51"/>
      <c r="AH349" s="51"/>
      <c r="AI349" s="51"/>
      <c r="AJ349" s="18">
        <f t="shared" si="38"/>
        <v>0.2</v>
      </c>
      <c r="AK349" s="18">
        <f t="shared" si="39"/>
        <v>1</v>
      </c>
      <c r="AL349" s="18">
        <f t="shared" si="40"/>
        <v>0</v>
      </c>
      <c r="AM349" s="18">
        <f t="shared" si="41"/>
        <v>0</v>
      </c>
      <c r="AN349" s="18">
        <f t="shared" si="42"/>
        <v>0</v>
      </c>
      <c r="AO349" s="50" t="s">
        <v>70</v>
      </c>
      <c r="AP349" s="50"/>
      <c r="AQ349" s="50"/>
      <c r="AR349" s="50"/>
      <c r="AS349" s="50" t="s">
        <v>2610</v>
      </c>
      <c r="AT349" s="50"/>
      <c r="AU349" s="50"/>
      <c r="AV349" s="50"/>
      <c r="AW349" s="50" t="s">
        <v>70</v>
      </c>
      <c r="AX349" s="50"/>
      <c r="AY349" s="50"/>
      <c r="AZ349" s="50"/>
      <c r="BA349" s="50" t="s">
        <v>2611</v>
      </c>
      <c r="BB349" s="50"/>
      <c r="BC349" s="50"/>
      <c r="BD349" s="50"/>
    </row>
    <row r="350" spans="1:56" s="52" customFormat="1" ht="75" customHeight="1" x14ac:dyDescent="0.25">
      <c r="A350" s="20">
        <v>2</v>
      </c>
      <c r="B350" s="50" t="s">
        <v>2603</v>
      </c>
      <c r="C350" s="50" t="s">
        <v>2604</v>
      </c>
      <c r="D350" s="50" t="s">
        <v>382</v>
      </c>
      <c r="E350" s="50" t="s">
        <v>90</v>
      </c>
      <c r="F350" s="50" t="s">
        <v>60</v>
      </c>
      <c r="G350" s="50" t="s">
        <v>494</v>
      </c>
      <c r="H350" s="50" t="s">
        <v>2605</v>
      </c>
      <c r="I350" s="50" t="s">
        <v>2612</v>
      </c>
      <c r="J350" s="22">
        <v>44228</v>
      </c>
      <c r="K350" s="22">
        <v>44561</v>
      </c>
      <c r="L350" s="50" t="s">
        <v>641</v>
      </c>
      <c r="M350" s="50" t="s">
        <v>2607</v>
      </c>
      <c r="N350" s="50" t="s">
        <v>65</v>
      </c>
      <c r="O350" s="50" t="s">
        <v>2608</v>
      </c>
      <c r="P350" s="50" t="s">
        <v>67</v>
      </c>
      <c r="Q350" s="50" t="s">
        <v>68</v>
      </c>
      <c r="R350" s="18">
        <v>1</v>
      </c>
      <c r="S350" s="18">
        <v>0.2</v>
      </c>
      <c r="T350" s="18">
        <v>0.3</v>
      </c>
      <c r="U350" s="18">
        <v>0.3</v>
      </c>
      <c r="V350" s="18">
        <v>0.2</v>
      </c>
      <c r="W350" s="18">
        <v>0.2</v>
      </c>
      <c r="X350" s="18" t="s">
        <v>2613</v>
      </c>
      <c r="Y350" s="18"/>
      <c r="Z350" s="18"/>
      <c r="AA350" s="18"/>
      <c r="AB350" s="18"/>
      <c r="AC350" s="18"/>
      <c r="AD350" s="18"/>
      <c r="AE350" s="18">
        <f t="shared" si="37"/>
        <v>0.2</v>
      </c>
      <c r="AF350" s="22">
        <v>44299</v>
      </c>
      <c r="AG350" s="51"/>
      <c r="AH350" s="51"/>
      <c r="AI350" s="51"/>
      <c r="AJ350" s="18">
        <f t="shared" si="38"/>
        <v>0.2</v>
      </c>
      <c r="AK350" s="18">
        <f t="shared" si="39"/>
        <v>1</v>
      </c>
      <c r="AL350" s="18">
        <f t="shared" si="40"/>
        <v>0</v>
      </c>
      <c r="AM350" s="18">
        <f t="shared" si="41"/>
        <v>0</v>
      </c>
      <c r="AN350" s="18">
        <f t="shared" si="42"/>
        <v>0</v>
      </c>
      <c r="AO350" s="50" t="s">
        <v>70</v>
      </c>
      <c r="AP350" s="50"/>
      <c r="AQ350" s="50"/>
      <c r="AR350" s="50"/>
      <c r="AS350" s="50" t="s">
        <v>2614</v>
      </c>
      <c r="AT350" s="50"/>
      <c r="AU350" s="50"/>
      <c r="AV350" s="50"/>
      <c r="AW350" s="50" t="s">
        <v>70</v>
      </c>
      <c r="AX350" s="50"/>
      <c r="AY350" s="50"/>
      <c r="AZ350" s="50"/>
      <c r="BA350" s="50" t="s">
        <v>2615</v>
      </c>
      <c r="BB350" s="50"/>
      <c r="BC350" s="50"/>
      <c r="BD350" s="50"/>
    </row>
    <row r="351" spans="1:56" s="52" customFormat="1" ht="75" customHeight="1" x14ac:dyDescent="0.25">
      <c r="A351" s="20">
        <v>3</v>
      </c>
      <c r="B351" s="50" t="s">
        <v>2603</v>
      </c>
      <c r="C351" s="50" t="s">
        <v>2604</v>
      </c>
      <c r="D351" s="50" t="s">
        <v>382</v>
      </c>
      <c r="E351" s="50" t="s">
        <v>90</v>
      </c>
      <c r="F351" s="50" t="s">
        <v>60</v>
      </c>
      <c r="G351" s="50" t="s">
        <v>494</v>
      </c>
      <c r="H351" s="50" t="s">
        <v>2605</v>
      </c>
      <c r="I351" s="50" t="s">
        <v>2616</v>
      </c>
      <c r="J351" s="22">
        <v>44228</v>
      </c>
      <c r="K351" s="22">
        <v>44561</v>
      </c>
      <c r="L351" s="50" t="s">
        <v>641</v>
      </c>
      <c r="M351" s="50" t="s">
        <v>2607</v>
      </c>
      <c r="N351" s="50" t="s">
        <v>79</v>
      </c>
      <c r="O351" s="50" t="s">
        <v>2608</v>
      </c>
      <c r="P351" s="50" t="s">
        <v>67</v>
      </c>
      <c r="Q351" s="50" t="s">
        <v>68</v>
      </c>
      <c r="R351" s="19">
        <v>4</v>
      </c>
      <c r="S351" s="19">
        <v>1</v>
      </c>
      <c r="T351" s="19">
        <v>1</v>
      </c>
      <c r="U351" s="19">
        <v>1</v>
      </c>
      <c r="V351" s="19">
        <v>1</v>
      </c>
      <c r="W351" s="19">
        <v>1</v>
      </c>
      <c r="X351" s="19" t="s">
        <v>2617</v>
      </c>
      <c r="Y351" s="19"/>
      <c r="Z351" s="19"/>
      <c r="AA351" s="19"/>
      <c r="AB351" s="19"/>
      <c r="AC351" s="19"/>
      <c r="AD351" s="19"/>
      <c r="AE351" s="19">
        <f t="shared" si="37"/>
        <v>1</v>
      </c>
      <c r="AF351" s="22">
        <v>44299</v>
      </c>
      <c r="AG351" s="25"/>
      <c r="AH351" s="51"/>
      <c r="AI351" s="51"/>
      <c r="AJ351" s="18">
        <f t="shared" si="38"/>
        <v>0.25</v>
      </c>
      <c r="AK351" s="18">
        <f t="shared" si="39"/>
        <v>1</v>
      </c>
      <c r="AL351" s="18">
        <f t="shared" si="40"/>
        <v>0</v>
      </c>
      <c r="AM351" s="18">
        <f t="shared" si="41"/>
        <v>0</v>
      </c>
      <c r="AN351" s="18">
        <f t="shared" si="42"/>
        <v>0</v>
      </c>
      <c r="AO351" s="50" t="s">
        <v>70</v>
      </c>
      <c r="AP351" s="50"/>
      <c r="AQ351" s="50"/>
      <c r="AR351" s="50"/>
      <c r="AS351" s="50" t="s">
        <v>2618</v>
      </c>
      <c r="AT351" s="50"/>
      <c r="AU351" s="50"/>
      <c r="AV351" s="50"/>
      <c r="AW351" s="50" t="s">
        <v>70</v>
      </c>
      <c r="AX351" s="50"/>
      <c r="AY351" s="50"/>
      <c r="AZ351" s="50"/>
      <c r="BA351" s="50" t="s">
        <v>2619</v>
      </c>
      <c r="BB351" s="50"/>
      <c r="BC351" s="50"/>
      <c r="BD351" s="50"/>
    </row>
    <row r="352" spans="1:56" s="52" customFormat="1" ht="75" customHeight="1" x14ac:dyDescent="0.25">
      <c r="A352" s="20">
        <v>4</v>
      </c>
      <c r="B352" s="50" t="s">
        <v>2603</v>
      </c>
      <c r="C352" s="50" t="s">
        <v>2620</v>
      </c>
      <c r="D352" s="50" t="s">
        <v>382</v>
      </c>
      <c r="E352" s="50" t="s">
        <v>90</v>
      </c>
      <c r="F352" s="50" t="s">
        <v>60</v>
      </c>
      <c r="G352" s="50" t="s">
        <v>494</v>
      </c>
      <c r="H352" s="50" t="s">
        <v>495</v>
      </c>
      <c r="I352" s="50" t="s">
        <v>2621</v>
      </c>
      <c r="J352" s="22">
        <v>44228</v>
      </c>
      <c r="K352" s="22">
        <v>44561</v>
      </c>
      <c r="L352" s="50" t="s">
        <v>641</v>
      </c>
      <c r="M352" s="50" t="s">
        <v>2607</v>
      </c>
      <c r="N352" s="50" t="s">
        <v>65</v>
      </c>
      <c r="O352" s="50" t="s">
        <v>2622</v>
      </c>
      <c r="P352" s="50" t="s">
        <v>67</v>
      </c>
      <c r="Q352" s="50" t="s">
        <v>68</v>
      </c>
      <c r="R352" s="18">
        <v>1</v>
      </c>
      <c r="S352" s="18">
        <v>0.2</v>
      </c>
      <c r="T352" s="18">
        <v>0.3</v>
      </c>
      <c r="U352" s="18">
        <v>0.3</v>
      </c>
      <c r="V352" s="18">
        <v>0.2</v>
      </c>
      <c r="W352" s="18">
        <v>0.2</v>
      </c>
      <c r="X352" s="18" t="s">
        <v>2623</v>
      </c>
      <c r="Y352" s="18"/>
      <c r="Z352" s="18"/>
      <c r="AA352" s="18"/>
      <c r="AB352" s="18"/>
      <c r="AC352" s="18"/>
      <c r="AD352" s="18"/>
      <c r="AE352" s="18">
        <f t="shared" si="37"/>
        <v>0.2</v>
      </c>
      <c r="AF352" s="22">
        <v>44299</v>
      </c>
      <c r="AG352" s="25"/>
      <c r="AH352" s="51"/>
      <c r="AI352" s="51"/>
      <c r="AJ352" s="18">
        <f t="shared" si="38"/>
        <v>0.2</v>
      </c>
      <c r="AK352" s="18">
        <f t="shared" si="39"/>
        <v>1</v>
      </c>
      <c r="AL352" s="18">
        <f t="shared" si="40"/>
        <v>0</v>
      </c>
      <c r="AM352" s="18">
        <f t="shared" si="41"/>
        <v>0</v>
      </c>
      <c r="AN352" s="18">
        <f t="shared" si="42"/>
        <v>0</v>
      </c>
      <c r="AO352" s="50" t="s">
        <v>70</v>
      </c>
      <c r="AP352" s="50"/>
      <c r="AQ352" s="50"/>
      <c r="AR352" s="50"/>
      <c r="AS352" s="50" t="s">
        <v>2624</v>
      </c>
      <c r="AT352" s="50"/>
      <c r="AU352" s="50"/>
      <c r="AV352" s="50"/>
      <c r="AW352" s="50" t="s">
        <v>70</v>
      </c>
      <c r="AX352" s="50"/>
      <c r="AY352" s="50"/>
      <c r="AZ352" s="50"/>
      <c r="BA352" s="50" t="s">
        <v>2625</v>
      </c>
      <c r="BB352" s="50"/>
      <c r="BC352" s="50"/>
      <c r="BD352" s="50"/>
    </row>
    <row r="353" spans="1:56" s="52" customFormat="1" ht="75" customHeight="1" x14ac:dyDescent="0.25">
      <c r="A353" s="20">
        <v>5</v>
      </c>
      <c r="B353" s="50" t="s">
        <v>2603</v>
      </c>
      <c r="C353" s="50" t="s">
        <v>2620</v>
      </c>
      <c r="D353" s="50" t="s">
        <v>382</v>
      </c>
      <c r="E353" s="50" t="s">
        <v>90</v>
      </c>
      <c r="F353" s="50" t="s">
        <v>60</v>
      </c>
      <c r="G353" s="50" t="s">
        <v>494</v>
      </c>
      <c r="H353" s="50" t="s">
        <v>495</v>
      </c>
      <c r="I353" s="50" t="s">
        <v>2626</v>
      </c>
      <c r="J353" s="22">
        <v>44228</v>
      </c>
      <c r="K353" s="22">
        <v>44561</v>
      </c>
      <c r="L353" s="50" t="s">
        <v>641</v>
      </c>
      <c r="M353" s="50" t="s">
        <v>2607</v>
      </c>
      <c r="N353" s="50" t="s">
        <v>65</v>
      </c>
      <c r="O353" s="50" t="s">
        <v>2622</v>
      </c>
      <c r="P353" s="50" t="s">
        <v>67</v>
      </c>
      <c r="Q353" s="50" t="s">
        <v>68</v>
      </c>
      <c r="R353" s="18">
        <v>1</v>
      </c>
      <c r="S353" s="18">
        <v>0.2</v>
      </c>
      <c r="T353" s="18">
        <v>0.3</v>
      </c>
      <c r="U353" s="18">
        <v>0.3</v>
      </c>
      <c r="V353" s="18">
        <v>0.2</v>
      </c>
      <c r="W353" s="18">
        <v>0.2</v>
      </c>
      <c r="X353" s="18" t="s">
        <v>2627</v>
      </c>
      <c r="Y353" s="18"/>
      <c r="Z353" s="18"/>
      <c r="AA353" s="18"/>
      <c r="AB353" s="18"/>
      <c r="AC353" s="18"/>
      <c r="AD353" s="18"/>
      <c r="AE353" s="18">
        <f t="shared" si="37"/>
        <v>0.2</v>
      </c>
      <c r="AF353" s="22">
        <v>44299</v>
      </c>
      <c r="AG353" s="25"/>
      <c r="AH353" s="51"/>
      <c r="AI353" s="51"/>
      <c r="AJ353" s="18">
        <f t="shared" si="38"/>
        <v>0.2</v>
      </c>
      <c r="AK353" s="18">
        <f t="shared" si="39"/>
        <v>1</v>
      </c>
      <c r="AL353" s="18">
        <f t="shared" si="40"/>
        <v>0</v>
      </c>
      <c r="AM353" s="18">
        <f t="shared" si="41"/>
        <v>0</v>
      </c>
      <c r="AN353" s="18">
        <f t="shared" si="42"/>
        <v>0</v>
      </c>
      <c r="AO353" s="50" t="s">
        <v>70</v>
      </c>
      <c r="AP353" s="50"/>
      <c r="AQ353" s="50"/>
      <c r="AR353" s="50"/>
      <c r="AS353" s="50" t="s">
        <v>2628</v>
      </c>
      <c r="AT353" s="50"/>
      <c r="AU353" s="50"/>
      <c r="AV353" s="50"/>
      <c r="AW353" s="50" t="s">
        <v>70</v>
      </c>
      <c r="AX353" s="50"/>
      <c r="AY353" s="50"/>
      <c r="AZ353" s="50"/>
      <c r="BA353" s="50" t="s">
        <v>2629</v>
      </c>
      <c r="BB353" s="50"/>
      <c r="BC353" s="50"/>
      <c r="BD353" s="50"/>
    </row>
    <row r="354" spans="1:56" s="52" customFormat="1" ht="75" customHeight="1" x14ac:dyDescent="0.25">
      <c r="A354" s="20">
        <v>6</v>
      </c>
      <c r="B354" s="50" t="s">
        <v>2603</v>
      </c>
      <c r="C354" s="50" t="s">
        <v>2620</v>
      </c>
      <c r="D354" s="50" t="s">
        <v>382</v>
      </c>
      <c r="E354" s="50" t="s">
        <v>90</v>
      </c>
      <c r="F354" s="50" t="s">
        <v>60</v>
      </c>
      <c r="G354" s="50" t="s">
        <v>494</v>
      </c>
      <c r="H354" s="50" t="s">
        <v>495</v>
      </c>
      <c r="I354" s="50" t="s">
        <v>2630</v>
      </c>
      <c r="J354" s="22">
        <v>44228</v>
      </c>
      <c r="K354" s="22">
        <v>44561</v>
      </c>
      <c r="L354" s="50" t="s">
        <v>641</v>
      </c>
      <c r="M354" s="50" t="s">
        <v>2607</v>
      </c>
      <c r="N354" s="50" t="s">
        <v>65</v>
      </c>
      <c r="O354" s="50" t="s">
        <v>2622</v>
      </c>
      <c r="P354" s="50" t="s">
        <v>67</v>
      </c>
      <c r="Q354" s="50" t="s">
        <v>68</v>
      </c>
      <c r="R354" s="18">
        <v>1</v>
      </c>
      <c r="S354" s="18">
        <v>0.2</v>
      </c>
      <c r="T354" s="18">
        <v>0.3</v>
      </c>
      <c r="U354" s="18">
        <v>0.3</v>
      </c>
      <c r="V354" s="18">
        <v>0.2</v>
      </c>
      <c r="W354" s="18">
        <v>0.2</v>
      </c>
      <c r="X354" s="18" t="s">
        <v>2631</v>
      </c>
      <c r="Y354" s="18"/>
      <c r="Z354" s="18"/>
      <c r="AA354" s="18"/>
      <c r="AB354" s="18"/>
      <c r="AC354" s="18"/>
      <c r="AD354" s="18"/>
      <c r="AE354" s="18">
        <f t="shared" si="37"/>
        <v>0.2</v>
      </c>
      <c r="AF354" s="22">
        <v>44299</v>
      </c>
      <c r="AG354" s="25"/>
      <c r="AH354" s="51"/>
      <c r="AI354" s="51"/>
      <c r="AJ354" s="18">
        <f t="shared" si="38"/>
        <v>0.2</v>
      </c>
      <c r="AK354" s="18">
        <f t="shared" si="39"/>
        <v>1</v>
      </c>
      <c r="AL354" s="18">
        <f t="shared" si="40"/>
        <v>0</v>
      </c>
      <c r="AM354" s="18">
        <f t="shared" si="41"/>
        <v>0</v>
      </c>
      <c r="AN354" s="18">
        <f t="shared" si="42"/>
        <v>0</v>
      </c>
      <c r="AO354" s="50" t="s">
        <v>70</v>
      </c>
      <c r="AP354" s="50"/>
      <c r="AQ354" s="50"/>
      <c r="AR354" s="50"/>
      <c r="AS354" s="50" t="s">
        <v>2632</v>
      </c>
      <c r="AT354" s="50"/>
      <c r="AU354" s="50"/>
      <c r="AV354" s="50"/>
      <c r="AW354" s="50" t="s">
        <v>70</v>
      </c>
      <c r="AX354" s="50"/>
      <c r="AY354" s="50"/>
      <c r="AZ354" s="50"/>
      <c r="BA354" s="50" t="s">
        <v>2633</v>
      </c>
      <c r="BB354" s="50"/>
      <c r="BC354" s="50"/>
      <c r="BD354" s="50"/>
    </row>
    <row r="355" spans="1:56" s="52" customFormat="1" ht="75" customHeight="1" x14ac:dyDescent="0.25">
      <c r="A355" s="20">
        <v>7</v>
      </c>
      <c r="B355" s="50" t="s">
        <v>2603</v>
      </c>
      <c r="C355" s="50" t="s">
        <v>2620</v>
      </c>
      <c r="D355" s="50" t="s">
        <v>382</v>
      </c>
      <c r="E355" s="50" t="s">
        <v>90</v>
      </c>
      <c r="F355" s="50" t="s">
        <v>60</v>
      </c>
      <c r="G355" s="50" t="s">
        <v>494</v>
      </c>
      <c r="H355" s="50" t="s">
        <v>495</v>
      </c>
      <c r="I355" s="50" t="s">
        <v>2634</v>
      </c>
      <c r="J355" s="22">
        <v>44228</v>
      </c>
      <c r="K355" s="22">
        <v>44561</v>
      </c>
      <c r="L355" s="50" t="s">
        <v>641</v>
      </c>
      <c r="M355" s="50" t="s">
        <v>2607</v>
      </c>
      <c r="N355" s="50" t="s">
        <v>65</v>
      </c>
      <c r="O355" s="50" t="s">
        <v>2622</v>
      </c>
      <c r="P355" s="50" t="s">
        <v>67</v>
      </c>
      <c r="Q355" s="50" t="s">
        <v>68</v>
      </c>
      <c r="R355" s="18">
        <v>1</v>
      </c>
      <c r="S355" s="18">
        <v>0.2</v>
      </c>
      <c r="T355" s="18">
        <v>0.3</v>
      </c>
      <c r="U355" s="18">
        <v>0.3</v>
      </c>
      <c r="V355" s="18">
        <v>0.2</v>
      </c>
      <c r="W355" s="18">
        <v>0.2</v>
      </c>
      <c r="X355" s="18" t="s">
        <v>2635</v>
      </c>
      <c r="Y355" s="18"/>
      <c r="Z355" s="18"/>
      <c r="AA355" s="18"/>
      <c r="AB355" s="18"/>
      <c r="AC355" s="18"/>
      <c r="AD355" s="18"/>
      <c r="AE355" s="18">
        <f t="shared" si="37"/>
        <v>0.2</v>
      </c>
      <c r="AF355" s="22">
        <v>44299</v>
      </c>
      <c r="AG355" s="25"/>
      <c r="AH355" s="51"/>
      <c r="AI355" s="51"/>
      <c r="AJ355" s="18">
        <f t="shared" si="38"/>
        <v>0.2</v>
      </c>
      <c r="AK355" s="18">
        <f t="shared" si="39"/>
        <v>1</v>
      </c>
      <c r="AL355" s="18">
        <f t="shared" si="40"/>
        <v>0</v>
      </c>
      <c r="AM355" s="18">
        <f t="shared" si="41"/>
        <v>0</v>
      </c>
      <c r="AN355" s="18">
        <f t="shared" si="42"/>
        <v>0</v>
      </c>
      <c r="AO355" s="50" t="s">
        <v>70</v>
      </c>
      <c r="AP355" s="50"/>
      <c r="AQ355" s="50"/>
      <c r="AR355" s="50"/>
      <c r="AS355" s="50" t="s">
        <v>2636</v>
      </c>
      <c r="AT355" s="50"/>
      <c r="AU355" s="50"/>
      <c r="AV355" s="50"/>
      <c r="AW355" s="50" t="s">
        <v>70</v>
      </c>
      <c r="AX355" s="50"/>
      <c r="AY355" s="50"/>
      <c r="AZ355" s="50"/>
      <c r="BA355" s="50" t="s">
        <v>2637</v>
      </c>
      <c r="BB355" s="50"/>
      <c r="BC355" s="50"/>
      <c r="BD355" s="50"/>
    </row>
    <row r="356" spans="1:56" s="52" customFormat="1" ht="75" customHeight="1" x14ac:dyDescent="0.25">
      <c r="A356" s="20">
        <v>8</v>
      </c>
      <c r="B356" s="50" t="s">
        <v>2603</v>
      </c>
      <c r="C356" s="50" t="s">
        <v>2620</v>
      </c>
      <c r="D356" s="50" t="s">
        <v>382</v>
      </c>
      <c r="E356" s="50" t="s">
        <v>90</v>
      </c>
      <c r="F356" s="50" t="s">
        <v>60</v>
      </c>
      <c r="G356" s="50" t="s">
        <v>494</v>
      </c>
      <c r="H356" s="50" t="s">
        <v>495</v>
      </c>
      <c r="I356" s="50" t="s">
        <v>2638</v>
      </c>
      <c r="J356" s="22">
        <v>44228</v>
      </c>
      <c r="K356" s="22">
        <v>44561</v>
      </c>
      <c r="L356" s="50" t="s">
        <v>641</v>
      </c>
      <c r="M356" s="50" t="s">
        <v>2607</v>
      </c>
      <c r="N356" s="50" t="s">
        <v>65</v>
      </c>
      <c r="O356" s="50" t="s">
        <v>2622</v>
      </c>
      <c r="P356" s="50" t="s">
        <v>67</v>
      </c>
      <c r="Q356" s="50" t="s">
        <v>68</v>
      </c>
      <c r="R356" s="18">
        <v>1</v>
      </c>
      <c r="S356" s="18">
        <v>0.2</v>
      </c>
      <c r="T356" s="18">
        <v>0.3</v>
      </c>
      <c r="U356" s="18">
        <v>0.3</v>
      </c>
      <c r="V356" s="18">
        <v>0.2</v>
      </c>
      <c r="W356" s="18">
        <v>0.2</v>
      </c>
      <c r="X356" s="18" t="s">
        <v>2639</v>
      </c>
      <c r="Y356" s="18"/>
      <c r="Z356" s="18"/>
      <c r="AA356" s="18"/>
      <c r="AB356" s="18"/>
      <c r="AC356" s="18"/>
      <c r="AD356" s="18"/>
      <c r="AE356" s="18">
        <f t="shared" si="37"/>
        <v>0.2</v>
      </c>
      <c r="AF356" s="22">
        <v>44299</v>
      </c>
      <c r="AG356" s="25"/>
      <c r="AH356" s="51"/>
      <c r="AI356" s="51"/>
      <c r="AJ356" s="18">
        <f t="shared" si="38"/>
        <v>0.2</v>
      </c>
      <c r="AK356" s="18">
        <f t="shared" si="39"/>
        <v>1</v>
      </c>
      <c r="AL356" s="18">
        <f t="shared" si="40"/>
        <v>0</v>
      </c>
      <c r="AM356" s="18">
        <f t="shared" si="41"/>
        <v>0</v>
      </c>
      <c r="AN356" s="18">
        <f t="shared" si="42"/>
        <v>0</v>
      </c>
      <c r="AO356" s="50" t="s">
        <v>70</v>
      </c>
      <c r="AP356" s="50"/>
      <c r="AQ356" s="50"/>
      <c r="AR356" s="50"/>
      <c r="AS356" s="50" t="s">
        <v>2640</v>
      </c>
      <c r="AT356" s="50"/>
      <c r="AU356" s="50"/>
      <c r="AV356" s="50"/>
      <c r="AW356" s="50" t="s">
        <v>70</v>
      </c>
      <c r="AX356" s="50"/>
      <c r="AY356" s="50"/>
      <c r="AZ356" s="50"/>
      <c r="BA356" s="50" t="s">
        <v>2641</v>
      </c>
      <c r="BB356" s="50"/>
      <c r="BC356" s="50"/>
      <c r="BD356" s="50"/>
    </row>
    <row r="357" spans="1:56" s="52" customFormat="1" ht="75" customHeight="1" x14ac:dyDescent="0.25">
      <c r="A357" s="20">
        <v>9</v>
      </c>
      <c r="B357" s="50" t="s">
        <v>2603</v>
      </c>
      <c r="C357" s="50" t="s">
        <v>2620</v>
      </c>
      <c r="D357" s="50" t="s">
        <v>382</v>
      </c>
      <c r="E357" s="50" t="s">
        <v>90</v>
      </c>
      <c r="F357" s="50" t="s">
        <v>60</v>
      </c>
      <c r="G357" s="50" t="s">
        <v>494</v>
      </c>
      <c r="H357" s="50" t="s">
        <v>495</v>
      </c>
      <c r="I357" s="50" t="s">
        <v>2642</v>
      </c>
      <c r="J357" s="22">
        <v>44228</v>
      </c>
      <c r="K357" s="22">
        <v>44561</v>
      </c>
      <c r="L357" s="50" t="s">
        <v>641</v>
      </c>
      <c r="M357" s="50" t="s">
        <v>2607</v>
      </c>
      <c r="N357" s="50" t="s">
        <v>65</v>
      </c>
      <c r="O357" s="50" t="s">
        <v>2622</v>
      </c>
      <c r="P357" s="50" t="s">
        <v>67</v>
      </c>
      <c r="Q357" s="50" t="s">
        <v>68</v>
      </c>
      <c r="R357" s="18">
        <v>1</v>
      </c>
      <c r="S357" s="18">
        <v>0.2</v>
      </c>
      <c r="T357" s="18">
        <v>0.3</v>
      </c>
      <c r="U357" s="18">
        <v>0.3</v>
      </c>
      <c r="V357" s="18">
        <v>0.2</v>
      </c>
      <c r="W357" s="18">
        <v>0.2</v>
      </c>
      <c r="X357" s="18" t="s">
        <v>2643</v>
      </c>
      <c r="Y357" s="18"/>
      <c r="Z357" s="18"/>
      <c r="AA357" s="18"/>
      <c r="AB357" s="18"/>
      <c r="AC357" s="18"/>
      <c r="AD357" s="18"/>
      <c r="AE357" s="18">
        <f t="shared" si="37"/>
        <v>0.2</v>
      </c>
      <c r="AF357" s="22">
        <v>44299</v>
      </c>
      <c r="AG357" s="25"/>
      <c r="AH357" s="51"/>
      <c r="AI357" s="51"/>
      <c r="AJ357" s="18">
        <f t="shared" si="38"/>
        <v>0.2</v>
      </c>
      <c r="AK357" s="18">
        <f t="shared" si="39"/>
        <v>1</v>
      </c>
      <c r="AL357" s="18">
        <f t="shared" si="40"/>
        <v>0</v>
      </c>
      <c r="AM357" s="18">
        <f t="shared" si="41"/>
        <v>0</v>
      </c>
      <c r="AN357" s="18">
        <f t="shared" si="42"/>
        <v>0</v>
      </c>
      <c r="AO357" s="50" t="s">
        <v>70</v>
      </c>
      <c r="AP357" s="50"/>
      <c r="AQ357" s="50"/>
      <c r="AR357" s="50"/>
      <c r="AS357" s="50" t="s">
        <v>2644</v>
      </c>
      <c r="AT357" s="50"/>
      <c r="AU357" s="50"/>
      <c r="AV357" s="50"/>
      <c r="AW357" s="50" t="s">
        <v>70</v>
      </c>
      <c r="AX357" s="50"/>
      <c r="AY357" s="50"/>
      <c r="AZ357" s="50"/>
      <c r="BA357" s="50" t="s">
        <v>2645</v>
      </c>
      <c r="BB357" s="50"/>
      <c r="BC357" s="50"/>
      <c r="BD357" s="50"/>
    </row>
    <row r="358" spans="1:56" s="52" customFormat="1" ht="75" customHeight="1" x14ac:dyDescent="0.25">
      <c r="A358" s="20">
        <v>10</v>
      </c>
      <c r="B358" s="50" t="s">
        <v>2603</v>
      </c>
      <c r="C358" s="50" t="s">
        <v>2620</v>
      </c>
      <c r="D358" s="50" t="s">
        <v>382</v>
      </c>
      <c r="E358" s="50" t="s">
        <v>90</v>
      </c>
      <c r="F358" s="50" t="s">
        <v>60</v>
      </c>
      <c r="G358" s="50" t="s">
        <v>494</v>
      </c>
      <c r="H358" s="50" t="s">
        <v>495</v>
      </c>
      <c r="I358" s="50" t="s">
        <v>2646</v>
      </c>
      <c r="J358" s="22">
        <v>44228</v>
      </c>
      <c r="K358" s="22">
        <v>44561</v>
      </c>
      <c r="L358" s="50" t="s">
        <v>641</v>
      </c>
      <c r="M358" s="50" t="s">
        <v>2607</v>
      </c>
      <c r="N358" s="50" t="s">
        <v>65</v>
      </c>
      <c r="O358" s="50" t="s">
        <v>2622</v>
      </c>
      <c r="P358" s="50" t="s">
        <v>67</v>
      </c>
      <c r="Q358" s="50" t="s">
        <v>68</v>
      </c>
      <c r="R358" s="18">
        <v>1</v>
      </c>
      <c r="S358" s="18">
        <v>0.2</v>
      </c>
      <c r="T358" s="18">
        <v>0.3</v>
      </c>
      <c r="U358" s="18">
        <v>0.3</v>
      </c>
      <c r="V358" s="18">
        <v>0.2</v>
      </c>
      <c r="W358" s="18">
        <v>0.2</v>
      </c>
      <c r="X358" s="18" t="s">
        <v>2647</v>
      </c>
      <c r="Y358" s="18"/>
      <c r="Z358" s="18"/>
      <c r="AA358" s="18"/>
      <c r="AB358" s="18"/>
      <c r="AC358" s="18"/>
      <c r="AD358" s="18"/>
      <c r="AE358" s="18">
        <f t="shared" si="37"/>
        <v>0.2</v>
      </c>
      <c r="AF358" s="22">
        <v>44299</v>
      </c>
      <c r="AG358" s="25"/>
      <c r="AH358" s="51"/>
      <c r="AI358" s="51"/>
      <c r="AJ358" s="18">
        <f t="shared" si="38"/>
        <v>0.2</v>
      </c>
      <c r="AK358" s="18">
        <f t="shared" si="39"/>
        <v>1</v>
      </c>
      <c r="AL358" s="18">
        <f t="shared" si="40"/>
        <v>0</v>
      </c>
      <c r="AM358" s="18">
        <f t="shared" si="41"/>
        <v>0</v>
      </c>
      <c r="AN358" s="18">
        <f t="shared" si="42"/>
        <v>0</v>
      </c>
      <c r="AO358" s="50" t="s">
        <v>70</v>
      </c>
      <c r="AP358" s="50"/>
      <c r="AQ358" s="50"/>
      <c r="AR358" s="50"/>
      <c r="AS358" s="50" t="s">
        <v>2648</v>
      </c>
      <c r="AT358" s="50"/>
      <c r="AU358" s="50"/>
      <c r="AV358" s="50"/>
      <c r="AW358" s="50" t="s">
        <v>70</v>
      </c>
      <c r="AX358" s="50"/>
      <c r="AY358" s="50"/>
      <c r="AZ358" s="50"/>
      <c r="BA358" s="50" t="s">
        <v>2649</v>
      </c>
      <c r="BB358" s="50"/>
      <c r="BC358" s="50"/>
      <c r="BD358" s="50"/>
    </row>
    <row r="359" spans="1:56" s="52" customFormat="1" ht="75" customHeight="1" x14ac:dyDescent="0.25">
      <c r="A359" s="20">
        <v>11</v>
      </c>
      <c r="B359" s="50" t="s">
        <v>2603</v>
      </c>
      <c r="C359" s="50" t="s">
        <v>89</v>
      </c>
      <c r="D359" s="50" t="s">
        <v>58</v>
      </c>
      <c r="E359" s="50" t="s">
        <v>90</v>
      </c>
      <c r="F359" s="50" t="s">
        <v>60</v>
      </c>
      <c r="G359" s="50" t="s">
        <v>91</v>
      </c>
      <c r="H359" s="50" t="s">
        <v>92</v>
      </c>
      <c r="I359" s="50" t="s">
        <v>702</v>
      </c>
      <c r="J359" s="22">
        <v>44197</v>
      </c>
      <c r="K359" s="22">
        <v>44561</v>
      </c>
      <c r="L359" s="50" t="s">
        <v>457</v>
      </c>
      <c r="M359" s="50" t="s">
        <v>2607</v>
      </c>
      <c r="N359" s="50" t="s">
        <v>65</v>
      </c>
      <c r="O359" s="50" t="s">
        <v>95</v>
      </c>
      <c r="P359" s="50" t="s">
        <v>2</v>
      </c>
      <c r="Q359" s="50" t="s">
        <v>68</v>
      </c>
      <c r="R359" s="48">
        <v>1</v>
      </c>
      <c r="S359" s="48">
        <v>0</v>
      </c>
      <c r="T359" s="48">
        <v>0</v>
      </c>
      <c r="U359" s="48">
        <v>1</v>
      </c>
      <c r="V359" s="48">
        <v>0</v>
      </c>
      <c r="W359" s="48">
        <v>0</v>
      </c>
      <c r="X359" s="48" t="s">
        <v>2650</v>
      </c>
      <c r="Y359" s="48"/>
      <c r="Z359" s="48"/>
      <c r="AA359" s="48"/>
      <c r="AB359" s="48"/>
      <c r="AC359" s="48"/>
      <c r="AD359" s="48"/>
      <c r="AE359" s="48">
        <f t="shared" si="37"/>
        <v>0</v>
      </c>
      <c r="AF359" s="22">
        <v>44299</v>
      </c>
      <c r="AG359" s="25"/>
      <c r="AH359" s="51"/>
      <c r="AI359" s="51"/>
      <c r="AJ359" s="18">
        <f t="shared" si="38"/>
        <v>0</v>
      </c>
      <c r="AK359" s="18" t="str">
        <f t="shared" si="39"/>
        <v/>
      </c>
      <c r="AL359" s="18" t="str">
        <f t="shared" si="40"/>
        <v/>
      </c>
      <c r="AM359" s="18">
        <f t="shared" si="41"/>
        <v>0</v>
      </c>
      <c r="AN359" s="18" t="str">
        <f t="shared" si="42"/>
        <v/>
      </c>
      <c r="AO359" s="50" t="s">
        <v>70</v>
      </c>
      <c r="AP359" s="50"/>
      <c r="AQ359" s="50"/>
      <c r="AR359" s="50"/>
      <c r="AS359" s="50" t="s">
        <v>2651</v>
      </c>
      <c r="AT359" s="50"/>
      <c r="AU359" s="50"/>
      <c r="AV359" s="50"/>
      <c r="AW359" s="50" t="s">
        <v>70</v>
      </c>
      <c r="AX359" s="50"/>
      <c r="AY359" s="50"/>
      <c r="AZ359" s="50"/>
      <c r="BA359" s="50" t="s">
        <v>2652</v>
      </c>
      <c r="BB359" s="50"/>
      <c r="BC359" s="50"/>
      <c r="BD359" s="50"/>
    </row>
    <row r="360" spans="1:56" s="52" customFormat="1" ht="75" customHeight="1" x14ac:dyDescent="0.25">
      <c r="A360" s="20">
        <v>12</v>
      </c>
      <c r="B360" s="50" t="s">
        <v>2603</v>
      </c>
      <c r="C360" s="50" t="s">
        <v>89</v>
      </c>
      <c r="D360" s="50" t="s">
        <v>58</v>
      </c>
      <c r="E360" s="50" t="s">
        <v>90</v>
      </c>
      <c r="F360" s="50" t="s">
        <v>60</v>
      </c>
      <c r="G360" s="50" t="s">
        <v>91</v>
      </c>
      <c r="H360" s="50" t="s">
        <v>92</v>
      </c>
      <c r="I360" s="50" t="s">
        <v>704</v>
      </c>
      <c r="J360" s="22">
        <v>44197</v>
      </c>
      <c r="K360" s="22">
        <v>44561</v>
      </c>
      <c r="L360" s="50" t="s">
        <v>101</v>
      </c>
      <c r="M360" s="50" t="s">
        <v>2607</v>
      </c>
      <c r="N360" s="50" t="s">
        <v>79</v>
      </c>
      <c r="O360" s="50" t="s">
        <v>95</v>
      </c>
      <c r="P360" s="50" t="s">
        <v>2</v>
      </c>
      <c r="Q360" s="50" t="s">
        <v>68</v>
      </c>
      <c r="R360" s="49">
        <v>4</v>
      </c>
      <c r="S360" s="49">
        <v>1</v>
      </c>
      <c r="T360" s="49">
        <v>1</v>
      </c>
      <c r="U360" s="49">
        <v>1</v>
      </c>
      <c r="V360" s="49">
        <v>1</v>
      </c>
      <c r="W360" s="49">
        <v>1</v>
      </c>
      <c r="X360" s="49" t="s">
        <v>2653</v>
      </c>
      <c r="Y360" s="49"/>
      <c r="Z360" s="49"/>
      <c r="AA360" s="49"/>
      <c r="AB360" s="49"/>
      <c r="AC360" s="49"/>
      <c r="AD360" s="49"/>
      <c r="AE360" s="49">
        <f t="shared" si="37"/>
        <v>1</v>
      </c>
      <c r="AF360" s="22">
        <v>44299</v>
      </c>
      <c r="AG360" s="51"/>
      <c r="AH360" s="51"/>
      <c r="AI360" s="51"/>
      <c r="AJ360" s="18">
        <f t="shared" si="38"/>
        <v>0.25</v>
      </c>
      <c r="AK360" s="18">
        <f t="shared" si="39"/>
        <v>1</v>
      </c>
      <c r="AL360" s="18">
        <f t="shared" si="40"/>
        <v>0</v>
      </c>
      <c r="AM360" s="18">
        <f t="shared" si="41"/>
        <v>0</v>
      </c>
      <c r="AN360" s="18">
        <f t="shared" si="42"/>
        <v>0</v>
      </c>
      <c r="AO360" s="50" t="s">
        <v>70</v>
      </c>
      <c r="AP360" s="50"/>
      <c r="AQ360" s="50"/>
      <c r="AR360" s="50"/>
      <c r="AS360" s="50" t="s">
        <v>2654</v>
      </c>
      <c r="AT360" s="50"/>
      <c r="AU360" s="50"/>
      <c r="AV360" s="50"/>
      <c r="AW360" s="50" t="s">
        <v>70</v>
      </c>
      <c r="AX360" s="50"/>
      <c r="AY360" s="50"/>
      <c r="AZ360" s="50"/>
      <c r="BA360" s="50" t="s">
        <v>2655</v>
      </c>
      <c r="BB360" s="50"/>
      <c r="BC360" s="50"/>
      <c r="BD360" s="50"/>
    </row>
    <row r="361" spans="1:56" s="52" customFormat="1" ht="75" customHeight="1" x14ac:dyDescent="0.25">
      <c r="A361" s="20">
        <v>13</v>
      </c>
      <c r="B361" s="50" t="s">
        <v>2603</v>
      </c>
      <c r="C361" s="50" t="s">
        <v>89</v>
      </c>
      <c r="D361" s="50" t="s">
        <v>58</v>
      </c>
      <c r="E361" s="50" t="s">
        <v>90</v>
      </c>
      <c r="F361" s="50" t="s">
        <v>60</v>
      </c>
      <c r="G361" s="50" t="s">
        <v>91</v>
      </c>
      <c r="H361" s="50" t="s">
        <v>92</v>
      </c>
      <c r="I361" s="50" t="s">
        <v>105</v>
      </c>
      <c r="J361" s="22">
        <v>44470</v>
      </c>
      <c r="K361" s="22">
        <v>44561</v>
      </c>
      <c r="L361" s="50" t="s">
        <v>101</v>
      </c>
      <c r="M361" s="50" t="s">
        <v>2607</v>
      </c>
      <c r="N361" s="50" t="s">
        <v>79</v>
      </c>
      <c r="O361" s="50" t="s">
        <v>95</v>
      </c>
      <c r="P361" s="50" t="s">
        <v>2</v>
      </c>
      <c r="Q361" s="50" t="s">
        <v>68</v>
      </c>
      <c r="R361" s="49">
        <v>1</v>
      </c>
      <c r="S361" s="49">
        <v>0</v>
      </c>
      <c r="T361" s="49">
        <v>0</v>
      </c>
      <c r="U361" s="49">
        <v>0</v>
      </c>
      <c r="V361" s="49">
        <v>1</v>
      </c>
      <c r="W361" s="49"/>
      <c r="X361" s="49"/>
      <c r="Y361" s="49"/>
      <c r="Z361" s="49"/>
      <c r="AA361" s="49"/>
      <c r="AB361" s="49"/>
      <c r="AC361" s="49"/>
      <c r="AD361" s="49"/>
      <c r="AE361" s="49">
        <f t="shared" si="37"/>
        <v>0</v>
      </c>
      <c r="AF361" s="18"/>
      <c r="AG361" s="25"/>
      <c r="AH361" s="51"/>
      <c r="AI361" s="51"/>
      <c r="AJ361" s="18">
        <f t="shared" si="38"/>
        <v>0</v>
      </c>
      <c r="AK361" s="18" t="str">
        <f t="shared" si="39"/>
        <v/>
      </c>
      <c r="AL361" s="18" t="str">
        <f t="shared" si="40"/>
        <v/>
      </c>
      <c r="AM361" s="18" t="str">
        <f t="shared" si="41"/>
        <v/>
      </c>
      <c r="AN361" s="18">
        <f t="shared" si="42"/>
        <v>0</v>
      </c>
      <c r="AO361" s="50" t="s">
        <v>97</v>
      </c>
      <c r="AP361" s="50"/>
      <c r="AQ361" s="50"/>
      <c r="AR361" s="50"/>
      <c r="AS361" s="50" t="s">
        <v>2656</v>
      </c>
      <c r="AT361" s="50"/>
      <c r="AU361" s="50"/>
      <c r="AV361" s="50"/>
      <c r="AW361" s="50" t="s">
        <v>97</v>
      </c>
      <c r="AX361" s="50"/>
      <c r="AY361" s="50"/>
      <c r="AZ361" s="50"/>
      <c r="BA361" s="50" t="s">
        <v>2657</v>
      </c>
      <c r="BB361" s="50"/>
      <c r="BC361" s="50"/>
      <c r="BD361" s="50"/>
    </row>
    <row r="362" spans="1:56" s="52" customFormat="1" ht="75" customHeight="1" x14ac:dyDescent="0.25">
      <c r="A362" s="20">
        <v>14</v>
      </c>
      <c r="B362" s="50" t="s">
        <v>2603</v>
      </c>
      <c r="C362" s="50" t="s">
        <v>89</v>
      </c>
      <c r="D362" s="50" t="s">
        <v>58</v>
      </c>
      <c r="E362" s="50" t="s">
        <v>90</v>
      </c>
      <c r="F362" s="50" t="s">
        <v>60</v>
      </c>
      <c r="G362" s="50" t="s">
        <v>91</v>
      </c>
      <c r="H362" s="50" t="s">
        <v>92</v>
      </c>
      <c r="I362" s="50" t="s">
        <v>706</v>
      </c>
      <c r="J362" s="22">
        <v>44197</v>
      </c>
      <c r="K362" s="22">
        <v>44561</v>
      </c>
      <c r="L362" s="50" t="s">
        <v>107</v>
      </c>
      <c r="M362" s="50" t="s">
        <v>2607</v>
      </c>
      <c r="N362" s="50" t="s">
        <v>79</v>
      </c>
      <c r="O362" s="50" t="s">
        <v>95</v>
      </c>
      <c r="P362" s="50" t="s">
        <v>2</v>
      </c>
      <c r="Q362" s="50" t="s">
        <v>68</v>
      </c>
      <c r="R362" s="49">
        <v>4</v>
      </c>
      <c r="S362" s="49">
        <v>1</v>
      </c>
      <c r="T362" s="49">
        <v>1</v>
      </c>
      <c r="U362" s="49">
        <v>1</v>
      </c>
      <c r="V362" s="49">
        <v>1</v>
      </c>
      <c r="W362" s="49">
        <v>1</v>
      </c>
      <c r="X362" s="49" t="s">
        <v>2658</v>
      </c>
      <c r="Y362" s="49"/>
      <c r="Z362" s="49"/>
      <c r="AA362" s="49"/>
      <c r="AB362" s="49"/>
      <c r="AC362" s="49"/>
      <c r="AD362" s="49"/>
      <c r="AE362" s="49">
        <f t="shared" si="37"/>
        <v>1</v>
      </c>
      <c r="AF362" s="22">
        <v>44299</v>
      </c>
      <c r="AG362" s="25"/>
      <c r="AH362" s="51"/>
      <c r="AI362" s="51"/>
      <c r="AJ362" s="18">
        <f t="shared" si="38"/>
        <v>0.25</v>
      </c>
      <c r="AK362" s="18">
        <f t="shared" si="39"/>
        <v>1</v>
      </c>
      <c r="AL362" s="18">
        <f t="shared" si="40"/>
        <v>0</v>
      </c>
      <c r="AM362" s="18">
        <f t="shared" si="41"/>
        <v>0</v>
      </c>
      <c r="AN362" s="18">
        <f t="shared" si="42"/>
        <v>0</v>
      </c>
      <c r="AO362" s="50" t="s">
        <v>70</v>
      </c>
      <c r="AP362" s="50"/>
      <c r="AQ362" s="50"/>
      <c r="AR362" s="50"/>
      <c r="AS362" s="50" t="s">
        <v>2659</v>
      </c>
      <c r="AT362" s="50"/>
      <c r="AU362" s="50"/>
      <c r="AV362" s="50"/>
      <c r="AW362" s="50" t="s">
        <v>70</v>
      </c>
      <c r="AX362" s="50"/>
      <c r="AY362" s="50"/>
      <c r="AZ362" s="50"/>
      <c r="BA362" s="50" t="s">
        <v>2660</v>
      </c>
      <c r="BB362" s="50"/>
      <c r="BC362" s="50"/>
      <c r="BD362" s="50"/>
    </row>
    <row r="363" spans="1:56" s="52" customFormat="1" ht="75" customHeight="1" x14ac:dyDescent="0.25">
      <c r="A363" s="20">
        <v>15</v>
      </c>
      <c r="B363" s="50" t="s">
        <v>2603</v>
      </c>
      <c r="C363" s="50" t="s">
        <v>89</v>
      </c>
      <c r="D363" s="50" t="s">
        <v>58</v>
      </c>
      <c r="E363" s="50" t="s">
        <v>90</v>
      </c>
      <c r="F363" s="50" t="s">
        <v>60</v>
      </c>
      <c r="G363" s="50" t="s">
        <v>91</v>
      </c>
      <c r="H363" s="50" t="s">
        <v>92</v>
      </c>
      <c r="I363" s="50" t="s">
        <v>110</v>
      </c>
      <c r="J363" s="22">
        <v>44470</v>
      </c>
      <c r="K363" s="22">
        <v>44561</v>
      </c>
      <c r="L363" s="50" t="s">
        <v>107</v>
      </c>
      <c r="M363" s="50" t="s">
        <v>2607</v>
      </c>
      <c r="N363" s="50" t="s">
        <v>79</v>
      </c>
      <c r="O363" s="50" t="s">
        <v>95</v>
      </c>
      <c r="P363" s="50" t="s">
        <v>2</v>
      </c>
      <c r="Q363" s="50" t="s">
        <v>68</v>
      </c>
      <c r="R363" s="49">
        <v>2</v>
      </c>
      <c r="S363" s="49">
        <v>0</v>
      </c>
      <c r="T363" s="49">
        <v>0</v>
      </c>
      <c r="U363" s="49">
        <v>0</v>
      </c>
      <c r="V363" s="49">
        <v>2</v>
      </c>
      <c r="W363" s="49"/>
      <c r="X363" s="49"/>
      <c r="Y363" s="49"/>
      <c r="Z363" s="49"/>
      <c r="AA363" s="49"/>
      <c r="AB363" s="49"/>
      <c r="AC363" s="49"/>
      <c r="AD363" s="49"/>
      <c r="AE363" s="49">
        <f t="shared" si="37"/>
        <v>0</v>
      </c>
      <c r="AF363" s="18"/>
      <c r="AG363" s="25"/>
      <c r="AH363" s="51"/>
      <c r="AI363" s="51"/>
      <c r="AJ363" s="18">
        <f t="shared" si="38"/>
        <v>0</v>
      </c>
      <c r="AK363" s="18" t="str">
        <f t="shared" si="39"/>
        <v/>
      </c>
      <c r="AL363" s="18" t="str">
        <f t="shared" si="40"/>
        <v/>
      </c>
      <c r="AM363" s="18" t="str">
        <f t="shared" si="41"/>
        <v/>
      </c>
      <c r="AN363" s="18">
        <f t="shared" si="42"/>
        <v>0</v>
      </c>
      <c r="AO363" s="50" t="s">
        <v>97</v>
      </c>
      <c r="AP363" s="50"/>
      <c r="AQ363" s="50"/>
      <c r="AR363" s="50"/>
      <c r="AS363" s="50" t="s">
        <v>2661</v>
      </c>
      <c r="AT363" s="50"/>
      <c r="AU363" s="50"/>
      <c r="AV363" s="50"/>
      <c r="AW363" s="50" t="s">
        <v>97</v>
      </c>
      <c r="AX363" s="50"/>
      <c r="AY363" s="50"/>
      <c r="AZ363" s="50"/>
      <c r="BA363" s="50" t="s">
        <v>2657</v>
      </c>
      <c r="BB363" s="50"/>
      <c r="BC363" s="50"/>
      <c r="BD363" s="50"/>
    </row>
    <row r="364" spans="1:56" s="52" customFormat="1" ht="75" customHeight="1" x14ac:dyDescent="0.25">
      <c r="A364" s="20">
        <v>16</v>
      </c>
      <c r="B364" s="50" t="s">
        <v>2603</v>
      </c>
      <c r="C364" s="50" t="s">
        <v>89</v>
      </c>
      <c r="D364" s="50" t="s">
        <v>58</v>
      </c>
      <c r="E364" s="50" t="s">
        <v>90</v>
      </c>
      <c r="F364" s="50" t="s">
        <v>60</v>
      </c>
      <c r="G364" s="50" t="s">
        <v>91</v>
      </c>
      <c r="H364" s="50" t="s">
        <v>92</v>
      </c>
      <c r="I364" s="50" t="s">
        <v>111</v>
      </c>
      <c r="J364" s="22">
        <v>44317</v>
      </c>
      <c r="K364" s="22">
        <v>44561</v>
      </c>
      <c r="L364" s="50" t="s">
        <v>112</v>
      </c>
      <c r="M364" s="50" t="s">
        <v>2607</v>
      </c>
      <c r="N364" s="50" t="s">
        <v>79</v>
      </c>
      <c r="O364" s="50" t="s">
        <v>95</v>
      </c>
      <c r="P364" s="50" t="s">
        <v>2</v>
      </c>
      <c r="Q364" s="50" t="s">
        <v>68</v>
      </c>
      <c r="R364" s="49">
        <v>4</v>
      </c>
      <c r="S364" s="49">
        <v>0</v>
      </c>
      <c r="T364" s="49">
        <v>2</v>
      </c>
      <c r="U364" s="49">
        <v>1</v>
      </c>
      <c r="V364" s="49">
        <v>1</v>
      </c>
      <c r="W364" s="49"/>
      <c r="X364" s="49"/>
      <c r="Y364" s="49"/>
      <c r="Z364" s="49"/>
      <c r="AA364" s="49"/>
      <c r="AB364" s="49"/>
      <c r="AC364" s="49"/>
      <c r="AD364" s="49"/>
      <c r="AE364" s="49">
        <f t="shared" si="37"/>
        <v>0</v>
      </c>
      <c r="AF364" s="18"/>
      <c r="AG364" s="25"/>
      <c r="AH364" s="51"/>
      <c r="AI364" s="51"/>
      <c r="AJ364" s="18">
        <f t="shared" si="38"/>
        <v>0</v>
      </c>
      <c r="AK364" s="18" t="str">
        <f t="shared" si="39"/>
        <v/>
      </c>
      <c r="AL364" s="18">
        <f t="shared" si="40"/>
        <v>0</v>
      </c>
      <c r="AM364" s="18">
        <f t="shared" si="41"/>
        <v>0</v>
      </c>
      <c r="AN364" s="18">
        <f t="shared" si="42"/>
        <v>0</v>
      </c>
      <c r="AO364" s="50" t="s">
        <v>97</v>
      </c>
      <c r="AP364" s="50"/>
      <c r="AQ364" s="50"/>
      <c r="AR364" s="50"/>
      <c r="AS364" s="50" t="s">
        <v>2662</v>
      </c>
      <c r="AT364" s="50"/>
      <c r="AU364" s="50"/>
      <c r="AV364" s="50"/>
      <c r="AW364" s="50" t="s">
        <v>97</v>
      </c>
      <c r="AX364" s="50"/>
      <c r="AY364" s="50"/>
      <c r="AZ364" s="50"/>
      <c r="BA364" s="50" t="s">
        <v>2657</v>
      </c>
      <c r="BB364" s="50"/>
      <c r="BC364" s="50"/>
      <c r="BD364" s="50"/>
    </row>
    <row r="365" spans="1:56" s="52" customFormat="1" ht="75" customHeight="1" x14ac:dyDescent="0.25">
      <c r="A365" s="20">
        <v>1</v>
      </c>
      <c r="B365" s="50" t="s">
        <v>2716</v>
      </c>
      <c r="C365" s="50" t="s">
        <v>2717</v>
      </c>
      <c r="D365" s="50" t="s">
        <v>382</v>
      </c>
      <c r="E365" s="50" t="s">
        <v>841</v>
      </c>
      <c r="F365" s="50" t="s">
        <v>842</v>
      </c>
      <c r="G365" s="50" t="s">
        <v>494</v>
      </c>
      <c r="H365" s="50" t="s">
        <v>1433</v>
      </c>
      <c r="I365" s="50" t="s">
        <v>2718</v>
      </c>
      <c r="J365" s="22">
        <v>44228</v>
      </c>
      <c r="K365" s="22">
        <v>44561</v>
      </c>
      <c r="L365" s="50" t="s">
        <v>641</v>
      </c>
      <c r="M365" s="50" t="s">
        <v>2607</v>
      </c>
      <c r="N365" s="50" t="s">
        <v>65</v>
      </c>
      <c r="O365" s="50" t="s">
        <v>2719</v>
      </c>
      <c r="P365" s="50" t="s">
        <v>67</v>
      </c>
      <c r="Q365" s="50" t="s">
        <v>68</v>
      </c>
      <c r="R365" s="18">
        <v>1</v>
      </c>
      <c r="S365" s="18">
        <v>0.2</v>
      </c>
      <c r="T365" s="18">
        <v>0.3</v>
      </c>
      <c r="U365" s="18">
        <v>0.3</v>
      </c>
      <c r="V365" s="18">
        <v>0.2</v>
      </c>
      <c r="W365" s="18">
        <v>0.2</v>
      </c>
      <c r="X365" s="18" t="s">
        <v>2720</v>
      </c>
      <c r="Y365" s="18"/>
      <c r="Z365" s="18"/>
      <c r="AA365" s="18"/>
      <c r="AB365" s="18"/>
      <c r="AC365" s="18"/>
      <c r="AD365" s="18"/>
      <c r="AE365" s="18">
        <f t="shared" si="37"/>
        <v>0.2</v>
      </c>
      <c r="AF365" s="22">
        <v>44299</v>
      </c>
      <c r="AG365" s="51"/>
      <c r="AH365" s="51"/>
      <c r="AI365" s="51"/>
      <c r="AJ365" s="18">
        <f t="shared" si="38"/>
        <v>0.2</v>
      </c>
      <c r="AK365" s="18">
        <f t="shared" si="39"/>
        <v>1</v>
      </c>
      <c r="AL365" s="18">
        <f t="shared" si="40"/>
        <v>0</v>
      </c>
      <c r="AM365" s="18">
        <f t="shared" si="41"/>
        <v>0</v>
      </c>
      <c r="AN365" s="18">
        <f t="shared" si="42"/>
        <v>0</v>
      </c>
      <c r="AO365" s="50" t="s">
        <v>70</v>
      </c>
      <c r="AP365" s="50"/>
      <c r="AQ365" s="50"/>
      <c r="AR365" s="50"/>
      <c r="AS365" s="50" t="s">
        <v>2721</v>
      </c>
      <c r="AT365" s="50"/>
      <c r="AU365" s="50"/>
      <c r="AV365" s="50"/>
      <c r="AW365" s="50" t="s">
        <v>70</v>
      </c>
      <c r="AX365" s="50"/>
      <c r="AY365" s="50"/>
      <c r="AZ365" s="50"/>
      <c r="BA365" s="50" t="s">
        <v>2722</v>
      </c>
      <c r="BB365" s="50"/>
      <c r="BC365" s="50"/>
      <c r="BD365" s="50"/>
    </row>
    <row r="366" spans="1:56" s="52" customFormat="1" ht="75" customHeight="1" x14ac:dyDescent="0.25">
      <c r="A366" s="20">
        <v>2</v>
      </c>
      <c r="B366" s="50" t="s">
        <v>2716</v>
      </c>
      <c r="C366" s="50" t="s">
        <v>2717</v>
      </c>
      <c r="D366" s="50" t="s">
        <v>382</v>
      </c>
      <c r="E366" s="50" t="s">
        <v>841</v>
      </c>
      <c r="F366" s="50" t="s">
        <v>842</v>
      </c>
      <c r="G366" s="50" t="s">
        <v>494</v>
      </c>
      <c r="H366" s="50" t="s">
        <v>1433</v>
      </c>
      <c r="I366" s="50" t="s">
        <v>2723</v>
      </c>
      <c r="J366" s="22">
        <v>44228</v>
      </c>
      <c r="K366" s="22">
        <v>44561</v>
      </c>
      <c r="L366" s="50" t="s">
        <v>641</v>
      </c>
      <c r="M366" s="50" t="s">
        <v>2607</v>
      </c>
      <c r="N366" s="50" t="s">
        <v>65</v>
      </c>
      <c r="O366" s="50" t="s">
        <v>2719</v>
      </c>
      <c r="P366" s="50" t="s">
        <v>67</v>
      </c>
      <c r="Q366" s="50" t="s">
        <v>68</v>
      </c>
      <c r="R366" s="18">
        <v>1</v>
      </c>
      <c r="S366" s="18">
        <v>0.2</v>
      </c>
      <c r="T366" s="18">
        <v>0.3</v>
      </c>
      <c r="U366" s="18">
        <v>0.3</v>
      </c>
      <c r="V366" s="18">
        <v>0.2</v>
      </c>
      <c r="W366" s="18">
        <v>0.2</v>
      </c>
      <c r="X366" s="18" t="s">
        <v>2724</v>
      </c>
      <c r="Y366" s="18"/>
      <c r="Z366" s="18"/>
      <c r="AA366" s="18"/>
      <c r="AB366" s="18"/>
      <c r="AC366" s="18"/>
      <c r="AD366" s="18"/>
      <c r="AE366" s="18">
        <f t="shared" si="37"/>
        <v>0.2</v>
      </c>
      <c r="AF366" s="22">
        <v>44299</v>
      </c>
      <c r="AG366" s="51"/>
      <c r="AH366" s="51"/>
      <c r="AI366" s="51"/>
      <c r="AJ366" s="18">
        <f t="shared" si="38"/>
        <v>0.2</v>
      </c>
      <c r="AK366" s="18">
        <f t="shared" si="39"/>
        <v>1</v>
      </c>
      <c r="AL366" s="18">
        <f t="shared" si="40"/>
        <v>0</v>
      </c>
      <c r="AM366" s="18">
        <f t="shared" si="41"/>
        <v>0</v>
      </c>
      <c r="AN366" s="18">
        <f t="shared" si="42"/>
        <v>0</v>
      </c>
      <c r="AO366" s="50" t="s">
        <v>70</v>
      </c>
      <c r="AP366" s="50"/>
      <c r="AQ366" s="50"/>
      <c r="AR366" s="50"/>
      <c r="AS366" s="50" t="s">
        <v>2725</v>
      </c>
      <c r="AT366" s="50"/>
      <c r="AU366" s="50"/>
      <c r="AV366" s="50"/>
      <c r="AW366" s="50" t="s">
        <v>70</v>
      </c>
      <c r="AX366" s="50"/>
      <c r="AY366" s="50"/>
      <c r="AZ366" s="50"/>
      <c r="BA366" s="50" t="s">
        <v>2726</v>
      </c>
      <c r="BB366" s="50"/>
      <c r="BC366" s="50"/>
      <c r="BD366" s="50"/>
    </row>
    <row r="367" spans="1:56" s="52" customFormat="1" ht="75" customHeight="1" x14ac:dyDescent="0.25">
      <c r="A367" s="20">
        <v>3</v>
      </c>
      <c r="B367" s="50" t="s">
        <v>2716</v>
      </c>
      <c r="C367" s="50" t="s">
        <v>2727</v>
      </c>
      <c r="D367" s="50" t="s">
        <v>382</v>
      </c>
      <c r="E367" s="50" t="s">
        <v>841</v>
      </c>
      <c r="F367" s="50" t="s">
        <v>842</v>
      </c>
      <c r="G367" s="50" t="s">
        <v>494</v>
      </c>
      <c r="H367" s="50" t="s">
        <v>1433</v>
      </c>
      <c r="I367" s="50" t="s">
        <v>2728</v>
      </c>
      <c r="J367" s="22">
        <v>44228</v>
      </c>
      <c r="K367" s="22">
        <v>44561</v>
      </c>
      <c r="L367" s="50" t="s">
        <v>641</v>
      </c>
      <c r="M367" s="50" t="s">
        <v>2607</v>
      </c>
      <c r="N367" s="50" t="s">
        <v>65</v>
      </c>
      <c r="O367" s="50" t="s">
        <v>2622</v>
      </c>
      <c r="P367" s="50" t="s">
        <v>67</v>
      </c>
      <c r="Q367" s="50" t="s">
        <v>68</v>
      </c>
      <c r="R367" s="18">
        <v>1</v>
      </c>
      <c r="S367" s="18">
        <v>0.2</v>
      </c>
      <c r="T367" s="18">
        <v>0.3</v>
      </c>
      <c r="U367" s="18">
        <v>0.3</v>
      </c>
      <c r="V367" s="18">
        <v>0.2</v>
      </c>
      <c r="W367" s="18">
        <v>0.2</v>
      </c>
      <c r="X367" s="18" t="s">
        <v>2729</v>
      </c>
      <c r="Y367" s="18"/>
      <c r="Z367" s="18"/>
      <c r="AA367" s="18"/>
      <c r="AB367" s="18"/>
      <c r="AC367" s="18"/>
      <c r="AD367" s="18"/>
      <c r="AE367" s="18">
        <f t="shared" si="37"/>
        <v>0.2</v>
      </c>
      <c r="AF367" s="22">
        <v>44299</v>
      </c>
      <c r="AG367" s="25"/>
      <c r="AH367" s="51"/>
      <c r="AI367" s="51"/>
      <c r="AJ367" s="18">
        <f t="shared" si="38"/>
        <v>0.2</v>
      </c>
      <c r="AK367" s="18">
        <f t="shared" si="39"/>
        <v>1</v>
      </c>
      <c r="AL367" s="18">
        <f t="shared" si="40"/>
        <v>0</v>
      </c>
      <c r="AM367" s="18">
        <f t="shared" si="41"/>
        <v>0</v>
      </c>
      <c r="AN367" s="18">
        <f t="shared" si="42"/>
        <v>0</v>
      </c>
      <c r="AO367" s="50" t="s">
        <v>70</v>
      </c>
      <c r="AP367" s="50"/>
      <c r="AQ367" s="50"/>
      <c r="AR367" s="50"/>
      <c r="AS367" s="50" t="s">
        <v>2730</v>
      </c>
      <c r="AT367" s="50"/>
      <c r="AU367" s="50"/>
      <c r="AV367" s="50"/>
      <c r="AW367" s="50" t="s">
        <v>70</v>
      </c>
      <c r="AX367" s="50"/>
      <c r="AY367" s="50"/>
      <c r="AZ367" s="50"/>
      <c r="BA367" s="50" t="s">
        <v>2731</v>
      </c>
      <c r="BB367" s="50"/>
      <c r="BC367" s="50"/>
      <c r="BD367" s="50"/>
    </row>
    <row r="368" spans="1:56" s="52" customFormat="1" ht="75" customHeight="1" x14ac:dyDescent="0.25">
      <c r="A368" s="20">
        <v>4</v>
      </c>
      <c r="B368" s="50" t="s">
        <v>2716</v>
      </c>
      <c r="C368" s="50" t="s">
        <v>2727</v>
      </c>
      <c r="D368" s="50" t="s">
        <v>382</v>
      </c>
      <c r="E368" s="50" t="s">
        <v>841</v>
      </c>
      <c r="F368" s="50" t="s">
        <v>842</v>
      </c>
      <c r="G368" s="50" t="s">
        <v>494</v>
      </c>
      <c r="H368" s="50" t="s">
        <v>1433</v>
      </c>
      <c r="I368" s="50" t="s">
        <v>2732</v>
      </c>
      <c r="J368" s="22">
        <v>44228</v>
      </c>
      <c r="K368" s="22">
        <v>44561</v>
      </c>
      <c r="L368" s="50" t="s">
        <v>641</v>
      </c>
      <c r="M368" s="50" t="s">
        <v>2607</v>
      </c>
      <c r="N368" s="50" t="s">
        <v>65</v>
      </c>
      <c r="O368" s="50" t="s">
        <v>2622</v>
      </c>
      <c r="P368" s="50" t="s">
        <v>67</v>
      </c>
      <c r="Q368" s="50" t="s">
        <v>68</v>
      </c>
      <c r="R368" s="18">
        <v>1</v>
      </c>
      <c r="S368" s="18">
        <v>0.2</v>
      </c>
      <c r="T368" s="18">
        <v>0.3</v>
      </c>
      <c r="U368" s="18">
        <v>0.3</v>
      </c>
      <c r="V368" s="18">
        <v>0.2</v>
      </c>
      <c r="W368" s="18">
        <v>0.2</v>
      </c>
      <c r="X368" s="18" t="s">
        <v>2733</v>
      </c>
      <c r="Y368" s="18"/>
      <c r="Z368" s="18"/>
      <c r="AA368" s="18"/>
      <c r="AB368" s="18"/>
      <c r="AC368" s="18"/>
      <c r="AD368" s="18"/>
      <c r="AE368" s="18">
        <f t="shared" si="37"/>
        <v>0.2</v>
      </c>
      <c r="AF368" s="22">
        <v>44299</v>
      </c>
      <c r="AG368" s="25"/>
      <c r="AH368" s="51"/>
      <c r="AI368" s="51"/>
      <c r="AJ368" s="18">
        <f t="shared" si="38"/>
        <v>0.2</v>
      </c>
      <c r="AK368" s="18">
        <f t="shared" si="39"/>
        <v>1</v>
      </c>
      <c r="AL368" s="18">
        <f t="shared" si="40"/>
        <v>0</v>
      </c>
      <c r="AM368" s="18">
        <f t="shared" si="41"/>
        <v>0</v>
      </c>
      <c r="AN368" s="18">
        <f t="shared" si="42"/>
        <v>0</v>
      </c>
      <c r="AO368" s="50" t="s">
        <v>70</v>
      </c>
      <c r="AP368" s="50"/>
      <c r="AQ368" s="50"/>
      <c r="AR368" s="50"/>
      <c r="AS368" s="50" t="s">
        <v>2734</v>
      </c>
      <c r="AT368" s="50"/>
      <c r="AU368" s="50"/>
      <c r="AV368" s="50"/>
      <c r="AW368" s="50" t="s">
        <v>70</v>
      </c>
      <c r="AX368" s="50"/>
      <c r="AY368" s="50"/>
      <c r="AZ368" s="50"/>
      <c r="BA368" s="50" t="s">
        <v>2735</v>
      </c>
      <c r="BB368" s="50"/>
      <c r="BC368" s="50"/>
      <c r="BD368" s="50"/>
    </row>
    <row r="369" spans="1:56" s="52" customFormat="1" ht="75" customHeight="1" x14ac:dyDescent="0.25">
      <c r="A369" s="20">
        <v>5</v>
      </c>
      <c r="B369" s="50" t="s">
        <v>2716</v>
      </c>
      <c r="C369" s="50" t="s">
        <v>2727</v>
      </c>
      <c r="D369" s="50" t="s">
        <v>382</v>
      </c>
      <c r="E369" s="50" t="s">
        <v>841</v>
      </c>
      <c r="F369" s="50" t="s">
        <v>842</v>
      </c>
      <c r="G369" s="50" t="s">
        <v>494</v>
      </c>
      <c r="H369" s="50" t="s">
        <v>1433</v>
      </c>
      <c r="I369" s="50" t="s">
        <v>2736</v>
      </c>
      <c r="J369" s="22">
        <v>44228</v>
      </c>
      <c r="K369" s="22">
        <v>44561</v>
      </c>
      <c r="L369" s="50" t="s">
        <v>641</v>
      </c>
      <c r="M369" s="50" t="s">
        <v>2607</v>
      </c>
      <c r="N369" s="50" t="s">
        <v>65</v>
      </c>
      <c r="O369" s="50" t="s">
        <v>2622</v>
      </c>
      <c r="P369" s="50" t="s">
        <v>67</v>
      </c>
      <c r="Q369" s="50" t="s">
        <v>68</v>
      </c>
      <c r="R369" s="18">
        <v>1</v>
      </c>
      <c r="S369" s="18">
        <v>0.2</v>
      </c>
      <c r="T369" s="18">
        <v>0.3</v>
      </c>
      <c r="U369" s="18">
        <v>0.3</v>
      </c>
      <c r="V369" s="18">
        <v>0.2</v>
      </c>
      <c r="W369" s="18">
        <v>0.2</v>
      </c>
      <c r="X369" s="18" t="s">
        <v>2737</v>
      </c>
      <c r="Y369" s="18"/>
      <c r="Z369" s="18"/>
      <c r="AA369" s="18"/>
      <c r="AB369" s="18"/>
      <c r="AC369" s="18"/>
      <c r="AD369" s="18"/>
      <c r="AE369" s="18">
        <f t="shared" si="37"/>
        <v>0.2</v>
      </c>
      <c r="AF369" s="22">
        <v>44299</v>
      </c>
      <c r="AG369" s="25"/>
      <c r="AH369" s="51"/>
      <c r="AI369" s="51"/>
      <c r="AJ369" s="18">
        <f t="shared" si="38"/>
        <v>0.2</v>
      </c>
      <c r="AK369" s="18">
        <f t="shared" si="39"/>
        <v>1</v>
      </c>
      <c r="AL369" s="18">
        <f t="shared" si="40"/>
        <v>0</v>
      </c>
      <c r="AM369" s="18">
        <f t="shared" si="41"/>
        <v>0</v>
      </c>
      <c r="AN369" s="18">
        <f t="shared" si="42"/>
        <v>0</v>
      </c>
      <c r="AO369" s="50" t="s">
        <v>97</v>
      </c>
      <c r="AP369" s="50"/>
      <c r="AQ369" s="50"/>
      <c r="AR369" s="50"/>
      <c r="AS369" s="50" t="s">
        <v>2738</v>
      </c>
      <c r="AT369" s="50"/>
      <c r="AU369" s="50"/>
      <c r="AV369" s="50"/>
      <c r="AW369" s="50" t="s">
        <v>70</v>
      </c>
      <c r="AX369" s="50"/>
      <c r="AY369" s="50"/>
      <c r="AZ369" s="50"/>
      <c r="BA369" s="50" t="s">
        <v>2739</v>
      </c>
      <c r="BB369" s="50"/>
      <c r="BC369" s="50"/>
      <c r="BD369" s="50"/>
    </row>
    <row r="370" spans="1:56" s="52" customFormat="1" ht="75" customHeight="1" x14ac:dyDescent="0.25">
      <c r="A370" s="20">
        <v>6</v>
      </c>
      <c r="B370" s="50" t="s">
        <v>2716</v>
      </c>
      <c r="C370" s="50" t="s">
        <v>2727</v>
      </c>
      <c r="D370" s="50" t="s">
        <v>382</v>
      </c>
      <c r="E370" s="50" t="s">
        <v>841</v>
      </c>
      <c r="F370" s="50" t="s">
        <v>842</v>
      </c>
      <c r="G370" s="50" t="s">
        <v>494</v>
      </c>
      <c r="H370" s="50" t="s">
        <v>1433</v>
      </c>
      <c r="I370" s="50" t="s">
        <v>2740</v>
      </c>
      <c r="J370" s="22">
        <v>44228</v>
      </c>
      <c r="K370" s="22">
        <v>44561</v>
      </c>
      <c r="L370" s="50" t="s">
        <v>641</v>
      </c>
      <c r="M370" s="50" t="s">
        <v>2607</v>
      </c>
      <c r="N370" s="50" t="s">
        <v>79</v>
      </c>
      <c r="O370" s="50" t="s">
        <v>2741</v>
      </c>
      <c r="P370" s="50" t="s">
        <v>67</v>
      </c>
      <c r="Q370" s="50" t="s">
        <v>68</v>
      </c>
      <c r="R370" s="19">
        <v>1</v>
      </c>
      <c r="S370" s="19">
        <v>0</v>
      </c>
      <c r="T370" s="19">
        <v>0</v>
      </c>
      <c r="U370" s="19">
        <v>0</v>
      </c>
      <c r="V370" s="19">
        <v>1</v>
      </c>
      <c r="W370" s="19">
        <v>0</v>
      </c>
      <c r="X370" s="19" t="s">
        <v>2742</v>
      </c>
      <c r="Y370" s="19"/>
      <c r="Z370" s="19"/>
      <c r="AA370" s="19"/>
      <c r="AB370" s="19"/>
      <c r="AC370" s="19"/>
      <c r="AD370" s="19"/>
      <c r="AE370" s="19">
        <f t="shared" si="37"/>
        <v>0</v>
      </c>
      <c r="AF370" s="22">
        <v>44299</v>
      </c>
      <c r="AG370" s="25"/>
      <c r="AH370" s="51"/>
      <c r="AI370" s="51"/>
      <c r="AJ370" s="18">
        <f t="shared" si="38"/>
        <v>0</v>
      </c>
      <c r="AK370" s="18" t="str">
        <f t="shared" si="39"/>
        <v/>
      </c>
      <c r="AL370" s="18" t="str">
        <f t="shared" si="40"/>
        <v/>
      </c>
      <c r="AM370" s="18" t="str">
        <f t="shared" si="41"/>
        <v/>
      </c>
      <c r="AN370" s="18">
        <f t="shared" si="42"/>
        <v>0</v>
      </c>
      <c r="AO370" s="50" t="s">
        <v>97</v>
      </c>
      <c r="AP370" s="50"/>
      <c r="AQ370" s="50"/>
      <c r="AR370" s="50"/>
      <c r="AS370" s="50" t="s">
        <v>2743</v>
      </c>
      <c r="AT370" s="50"/>
      <c r="AU370" s="50"/>
      <c r="AV370" s="50"/>
      <c r="AW370" s="50" t="s">
        <v>97</v>
      </c>
      <c r="AX370" s="50"/>
      <c r="AY370" s="50"/>
      <c r="AZ370" s="50"/>
      <c r="BA370" s="50" t="s">
        <v>1032</v>
      </c>
      <c r="BB370" s="50"/>
      <c r="BC370" s="50"/>
      <c r="BD370" s="50"/>
    </row>
    <row r="371" spans="1:56" s="52" customFormat="1" ht="75" customHeight="1" x14ac:dyDescent="0.25">
      <c r="A371" s="20">
        <v>7</v>
      </c>
      <c r="B371" s="50" t="s">
        <v>2716</v>
      </c>
      <c r="C371" s="50" t="s">
        <v>2727</v>
      </c>
      <c r="D371" s="50" t="s">
        <v>382</v>
      </c>
      <c r="E371" s="50" t="s">
        <v>841</v>
      </c>
      <c r="F371" s="50" t="s">
        <v>842</v>
      </c>
      <c r="G371" s="50" t="s">
        <v>494</v>
      </c>
      <c r="H371" s="50" t="s">
        <v>1433</v>
      </c>
      <c r="I371" s="50" t="s">
        <v>2744</v>
      </c>
      <c r="J371" s="22">
        <v>44228</v>
      </c>
      <c r="K371" s="22">
        <v>44561</v>
      </c>
      <c r="L371" s="50" t="s">
        <v>641</v>
      </c>
      <c r="M371" s="50" t="s">
        <v>2607</v>
      </c>
      <c r="N371" s="50" t="s">
        <v>65</v>
      </c>
      <c r="O371" s="50" t="s">
        <v>2745</v>
      </c>
      <c r="P371" s="50" t="s">
        <v>67</v>
      </c>
      <c r="Q371" s="50" t="s">
        <v>68</v>
      </c>
      <c r="R371" s="18">
        <v>1</v>
      </c>
      <c r="S371" s="18">
        <v>0</v>
      </c>
      <c r="T371" s="18">
        <v>0</v>
      </c>
      <c r="U371" s="18">
        <v>0</v>
      </c>
      <c r="V371" s="18">
        <v>1</v>
      </c>
      <c r="W371" s="18">
        <v>0</v>
      </c>
      <c r="X371" s="18" t="s">
        <v>2742</v>
      </c>
      <c r="Y371" s="18"/>
      <c r="Z371" s="18"/>
      <c r="AA371" s="18"/>
      <c r="AB371" s="18"/>
      <c r="AC371" s="18"/>
      <c r="AD371" s="18"/>
      <c r="AE371" s="18">
        <f t="shared" si="37"/>
        <v>0</v>
      </c>
      <c r="AF371" s="22">
        <v>44299</v>
      </c>
      <c r="AG371" s="25"/>
      <c r="AH371" s="51"/>
      <c r="AI371" s="51"/>
      <c r="AJ371" s="18">
        <f t="shared" si="38"/>
        <v>0</v>
      </c>
      <c r="AK371" s="18" t="str">
        <f t="shared" si="39"/>
        <v/>
      </c>
      <c r="AL371" s="18" t="str">
        <f t="shared" si="40"/>
        <v/>
      </c>
      <c r="AM371" s="18" t="str">
        <f t="shared" si="41"/>
        <v/>
      </c>
      <c r="AN371" s="18">
        <f t="shared" si="42"/>
        <v>0</v>
      </c>
      <c r="AO371" s="50" t="s">
        <v>97</v>
      </c>
      <c r="AP371" s="50"/>
      <c r="AQ371" s="50"/>
      <c r="AR371" s="50"/>
      <c r="AS371" s="50" t="s">
        <v>2746</v>
      </c>
      <c r="AT371" s="50"/>
      <c r="AU371" s="50"/>
      <c r="AV371" s="50"/>
      <c r="AW371" s="50" t="s">
        <v>97</v>
      </c>
      <c r="AX371" s="50"/>
      <c r="AY371" s="50"/>
      <c r="AZ371" s="50"/>
      <c r="BA371" s="50" t="s">
        <v>1032</v>
      </c>
      <c r="BB371" s="50"/>
      <c r="BC371" s="50"/>
      <c r="BD371" s="50"/>
    </row>
    <row r="372" spans="1:56" s="52" customFormat="1" ht="75" customHeight="1" x14ac:dyDescent="0.25">
      <c r="A372" s="20">
        <v>8</v>
      </c>
      <c r="B372" s="50" t="s">
        <v>2716</v>
      </c>
      <c r="C372" s="50" t="s">
        <v>89</v>
      </c>
      <c r="D372" s="50" t="s">
        <v>58</v>
      </c>
      <c r="E372" s="50" t="s">
        <v>90</v>
      </c>
      <c r="F372" s="50" t="s">
        <v>60</v>
      </c>
      <c r="G372" s="50" t="s">
        <v>91</v>
      </c>
      <c r="H372" s="50" t="s">
        <v>92</v>
      </c>
      <c r="I372" s="50" t="s">
        <v>702</v>
      </c>
      <c r="J372" s="22">
        <v>44197</v>
      </c>
      <c r="K372" s="22">
        <v>44561</v>
      </c>
      <c r="L372" s="50" t="s">
        <v>457</v>
      </c>
      <c r="M372" s="50" t="s">
        <v>2607</v>
      </c>
      <c r="N372" s="50" t="s">
        <v>65</v>
      </c>
      <c r="O372" s="50" t="s">
        <v>95</v>
      </c>
      <c r="P372" s="50" t="s">
        <v>2</v>
      </c>
      <c r="Q372" s="50" t="s">
        <v>68</v>
      </c>
      <c r="R372" s="18">
        <v>1</v>
      </c>
      <c r="S372" s="18">
        <v>0</v>
      </c>
      <c r="T372" s="18">
        <v>0</v>
      </c>
      <c r="U372" s="18">
        <v>1</v>
      </c>
      <c r="V372" s="18">
        <v>0</v>
      </c>
      <c r="W372" s="18">
        <v>0</v>
      </c>
      <c r="X372" s="18" t="s">
        <v>2747</v>
      </c>
      <c r="Y372" s="18"/>
      <c r="Z372" s="18"/>
      <c r="AA372" s="18"/>
      <c r="AB372" s="18"/>
      <c r="AC372" s="18"/>
      <c r="AD372" s="18"/>
      <c r="AE372" s="18">
        <f t="shared" si="37"/>
        <v>0</v>
      </c>
      <c r="AF372" s="22">
        <v>44299</v>
      </c>
      <c r="AG372" s="25"/>
      <c r="AH372" s="51"/>
      <c r="AI372" s="51"/>
      <c r="AJ372" s="18">
        <f t="shared" si="38"/>
        <v>0</v>
      </c>
      <c r="AK372" s="18" t="str">
        <f t="shared" si="39"/>
        <v/>
      </c>
      <c r="AL372" s="18" t="str">
        <f t="shared" si="40"/>
        <v/>
      </c>
      <c r="AM372" s="18">
        <f t="shared" si="41"/>
        <v>0</v>
      </c>
      <c r="AN372" s="18" t="str">
        <f t="shared" si="42"/>
        <v/>
      </c>
      <c r="AO372" s="50" t="s">
        <v>97</v>
      </c>
      <c r="AP372" s="50"/>
      <c r="AQ372" s="50"/>
      <c r="AR372" s="50"/>
      <c r="AS372" s="50" t="s">
        <v>2748</v>
      </c>
      <c r="AT372" s="50"/>
      <c r="AU372" s="50"/>
      <c r="AV372" s="50"/>
      <c r="AW372" s="50" t="s">
        <v>97</v>
      </c>
      <c r="AX372" s="50"/>
      <c r="AY372" s="50"/>
      <c r="AZ372" s="50"/>
      <c r="BA372" s="50" t="s">
        <v>1032</v>
      </c>
      <c r="BB372" s="50"/>
      <c r="BC372" s="50"/>
      <c r="BD372" s="50"/>
    </row>
    <row r="373" spans="1:56" s="52" customFormat="1" ht="75" customHeight="1" x14ac:dyDescent="0.25">
      <c r="A373" s="20">
        <v>9</v>
      </c>
      <c r="B373" s="50" t="s">
        <v>2716</v>
      </c>
      <c r="C373" s="50" t="s">
        <v>89</v>
      </c>
      <c r="D373" s="50" t="s">
        <v>58</v>
      </c>
      <c r="E373" s="50" t="s">
        <v>90</v>
      </c>
      <c r="F373" s="50" t="s">
        <v>60</v>
      </c>
      <c r="G373" s="50" t="s">
        <v>91</v>
      </c>
      <c r="H373" s="50" t="s">
        <v>92</v>
      </c>
      <c r="I373" s="50" t="s">
        <v>704</v>
      </c>
      <c r="J373" s="22">
        <v>44197</v>
      </c>
      <c r="K373" s="22">
        <v>44561</v>
      </c>
      <c r="L373" s="50" t="s">
        <v>101</v>
      </c>
      <c r="M373" s="50" t="s">
        <v>2607</v>
      </c>
      <c r="N373" s="50" t="s">
        <v>79</v>
      </c>
      <c r="O373" s="50" t="s">
        <v>95</v>
      </c>
      <c r="P373" s="50" t="s">
        <v>2</v>
      </c>
      <c r="Q373" s="50" t="s">
        <v>68</v>
      </c>
      <c r="R373" s="19">
        <v>4</v>
      </c>
      <c r="S373" s="19">
        <v>1</v>
      </c>
      <c r="T373" s="19">
        <v>1</v>
      </c>
      <c r="U373" s="19">
        <v>1</v>
      </c>
      <c r="V373" s="19">
        <v>1</v>
      </c>
      <c r="W373" s="19">
        <v>1</v>
      </c>
      <c r="X373" s="19" t="s">
        <v>2749</v>
      </c>
      <c r="Y373" s="19"/>
      <c r="Z373" s="19"/>
      <c r="AA373" s="19"/>
      <c r="AB373" s="19"/>
      <c r="AC373" s="19"/>
      <c r="AD373" s="19"/>
      <c r="AE373" s="19">
        <f t="shared" si="37"/>
        <v>1</v>
      </c>
      <c r="AF373" s="22">
        <v>44299</v>
      </c>
      <c r="AG373" s="25"/>
      <c r="AH373" s="51"/>
      <c r="AI373" s="51"/>
      <c r="AJ373" s="18">
        <f t="shared" si="38"/>
        <v>0.25</v>
      </c>
      <c r="AK373" s="18">
        <f t="shared" si="39"/>
        <v>1</v>
      </c>
      <c r="AL373" s="18">
        <f t="shared" si="40"/>
        <v>0</v>
      </c>
      <c r="AM373" s="18">
        <f t="shared" si="41"/>
        <v>0</v>
      </c>
      <c r="AN373" s="18">
        <f t="shared" si="42"/>
        <v>0</v>
      </c>
      <c r="AO373" s="50" t="s">
        <v>70</v>
      </c>
      <c r="AP373" s="50"/>
      <c r="AQ373" s="50"/>
      <c r="AR373" s="50"/>
      <c r="AS373" s="50" t="s">
        <v>2750</v>
      </c>
      <c r="AT373" s="50"/>
      <c r="AU373" s="50"/>
      <c r="AV373" s="50"/>
      <c r="AW373" s="50" t="s">
        <v>70</v>
      </c>
      <c r="AX373" s="50"/>
      <c r="AY373" s="50"/>
      <c r="AZ373" s="50"/>
      <c r="BA373" s="50" t="s">
        <v>2751</v>
      </c>
      <c r="BB373" s="50"/>
      <c r="BC373" s="50"/>
      <c r="BD373" s="50"/>
    </row>
    <row r="374" spans="1:56" s="52" customFormat="1" ht="75" customHeight="1" x14ac:dyDescent="0.25">
      <c r="A374" s="20">
        <v>10</v>
      </c>
      <c r="B374" s="50" t="s">
        <v>2716</v>
      </c>
      <c r="C374" s="50" t="s">
        <v>89</v>
      </c>
      <c r="D374" s="50" t="s">
        <v>58</v>
      </c>
      <c r="E374" s="50" t="s">
        <v>90</v>
      </c>
      <c r="F374" s="50" t="s">
        <v>60</v>
      </c>
      <c r="G374" s="50" t="s">
        <v>91</v>
      </c>
      <c r="H374" s="50" t="s">
        <v>92</v>
      </c>
      <c r="I374" s="50" t="s">
        <v>105</v>
      </c>
      <c r="J374" s="22">
        <v>44470</v>
      </c>
      <c r="K374" s="22">
        <v>44561</v>
      </c>
      <c r="L374" s="50" t="s">
        <v>101</v>
      </c>
      <c r="M374" s="50" t="s">
        <v>2607</v>
      </c>
      <c r="N374" s="50" t="s">
        <v>79</v>
      </c>
      <c r="O374" s="50" t="s">
        <v>95</v>
      </c>
      <c r="P374" s="50" t="s">
        <v>2</v>
      </c>
      <c r="Q374" s="50" t="s">
        <v>68</v>
      </c>
      <c r="R374" s="19">
        <v>1</v>
      </c>
      <c r="S374" s="19">
        <v>0</v>
      </c>
      <c r="T374" s="19">
        <v>0</v>
      </c>
      <c r="U374" s="19">
        <v>0</v>
      </c>
      <c r="V374" s="19">
        <v>1</v>
      </c>
      <c r="W374" s="19">
        <v>0</v>
      </c>
      <c r="X374" s="19" t="s">
        <v>2752</v>
      </c>
      <c r="Y374" s="19"/>
      <c r="Z374" s="19"/>
      <c r="AA374" s="19"/>
      <c r="AB374" s="19"/>
      <c r="AC374" s="19"/>
      <c r="AD374" s="19"/>
      <c r="AE374" s="19">
        <f t="shared" si="37"/>
        <v>0</v>
      </c>
      <c r="AF374" s="22">
        <v>44299</v>
      </c>
      <c r="AG374" s="25"/>
      <c r="AH374" s="51"/>
      <c r="AI374" s="51"/>
      <c r="AJ374" s="18">
        <f t="shared" si="38"/>
        <v>0</v>
      </c>
      <c r="AK374" s="18" t="str">
        <f t="shared" si="39"/>
        <v/>
      </c>
      <c r="AL374" s="18" t="str">
        <f t="shared" si="40"/>
        <v/>
      </c>
      <c r="AM374" s="18" t="str">
        <f t="shared" si="41"/>
        <v/>
      </c>
      <c r="AN374" s="18">
        <f t="shared" si="42"/>
        <v>0</v>
      </c>
      <c r="AO374" s="50" t="s">
        <v>97</v>
      </c>
      <c r="AP374" s="50"/>
      <c r="AQ374" s="50"/>
      <c r="AR374" s="50"/>
      <c r="AS374" s="50" t="s">
        <v>2753</v>
      </c>
      <c r="AT374" s="50"/>
      <c r="AU374" s="50"/>
      <c r="AV374" s="50"/>
      <c r="AW374" s="50" t="s">
        <v>97</v>
      </c>
      <c r="AX374" s="50"/>
      <c r="AY374" s="50"/>
      <c r="AZ374" s="50"/>
      <c r="BA374" s="50" t="s">
        <v>1032</v>
      </c>
      <c r="BB374" s="50"/>
      <c r="BC374" s="50"/>
      <c r="BD374" s="50"/>
    </row>
    <row r="375" spans="1:56" s="52" customFormat="1" ht="75" customHeight="1" x14ac:dyDescent="0.25">
      <c r="A375" s="20">
        <v>11</v>
      </c>
      <c r="B375" s="50" t="s">
        <v>2716</v>
      </c>
      <c r="C375" s="50" t="s">
        <v>89</v>
      </c>
      <c r="D375" s="50" t="s">
        <v>58</v>
      </c>
      <c r="E375" s="50" t="s">
        <v>90</v>
      </c>
      <c r="F375" s="50" t="s">
        <v>60</v>
      </c>
      <c r="G375" s="50" t="s">
        <v>91</v>
      </c>
      <c r="H375" s="50" t="s">
        <v>92</v>
      </c>
      <c r="I375" s="50" t="s">
        <v>706</v>
      </c>
      <c r="J375" s="22">
        <v>44197</v>
      </c>
      <c r="K375" s="22">
        <v>44561</v>
      </c>
      <c r="L375" s="50" t="s">
        <v>107</v>
      </c>
      <c r="M375" s="50" t="s">
        <v>2607</v>
      </c>
      <c r="N375" s="50" t="s">
        <v>79</v>
      </c>
      <c r="O375" s="50" t="s">
        <v>95</v>
      </c>
      <c r="P375" s="50" t="s">
        <v>2</v>
      </c>
      <c r="Q375" s="50" t="s">
        <v>68</v>
      </c>
      <c r="R375" s="19">
        <v>4</v>
      </c>
      <c r="S375" s="19">
        <v>1</v>
      </c>
      <c r="T375" s="19">
        <v>1</v>
      </c>
      <c r="U375" s="19">
        <v>1</v>
      </c>
      <c r="V375" s="19">
        <v>1</v>
      </c>
      <c r="W375" s="19">
        <v>1</v>
      </c>
      <c r="X375" s="19" t="s">
        <v>2754</v>
      </c>
      <c r="Y375" s="19"/>
      <c r="Z375" s="19"/>
      <c r="AA375" s="19"/>
      <c r="AB375" s="19"/>
      <c r="AC375" s="19"/>
      <c r="AD375" s="19"/>
      <c r="AE375" s="19">
        <f t="shared" si="37"/>
        <v>1</v>
      </c>
      <c r="AF375" s="22">
        <v>44299</v>
      </c>
      <c r="AG375" s="25"/>
      <c r="AH375" s="51"/>
      <c r="AI375" s="51"/>
      <c r="AJ375" s="18">
        <f t="shared" si="38"/>
        <v>0.25</v>
      </c>
      <c r="AK375" s="18">
        <f t="shared" si="39"/>
        <v>1</v>
      </c>
      <c r="AL375" s="18">
        <f t="shared" si="40"/>
        <v>0</v>
      </c>
      <c r="AM375" s="18">
        <f t="shared" si="41"/>
        <v>0</v>
      </c>
      <c r="AN375" s="18">
        <f t="shared" si="42"/>
        <v>0</v>
      </c>
      <c r="AO375" s="50" t="s">
        <v>70</v>
      </c>
      <c r="AP375" s="50"/>
      <c r="AQ375" s="50"/>
      <c r="AR375" s="50"/>
      <c r="AS375" s="50" t="s">
        <v>2755</v>
      </c>
      <c r="AT375" s="50"/>
      <c r="AU375" s="50"/>
      <c r="AV375" s="50"/>
      <c r="AW375" s="50" t="s">
        <v>70</v>
      </c>
      <c r="AX375" s="50"/>
      <c r="AY375" s="50"/>
      <c r="AZ375" s="50"/>
      <c r="BA375" s="50" t="s">
        <v>2756</v>
      </c>
      <c r="BB375" s="50"/>
      <c r="BC375" s="50"/>
      <c r="BD375" s="50"/>
    </row>
    <row r="376" spans="1:56" s="52" customFormat="1" ht="75" customHeight="1" x14ac:dyDescent="0.25">
      <c r="A376" s="20">
        <v>12</v>
      </c>
      <c r="B376" s="50" t="s">
        <v>2716</v>
      </c>
      <c r="C376" s="50" t="s">
        <v>89</v>
      </c>
      <c r="D376" s="50" t="s">
        <v>58</v>
      </c>
      <c r="E376" s="50" t="s">
        <v>90</v>
      </c>
      <c r="F376" s="50" t="s">
        <v>60</v>
      </c>
      <c r="G376" s="50" t="s">
        <v>91</v>
      </c>
      <c r="H376" s="50" t="s">
        <v>92</v>
      </c>
      <c r="I376" s="50" t="s">
        <v>110</v>
      </c>
      <c r="J376" s="22">
        <v>44470</v>
      </c>
      <c r="K376" s="22">
        <v>44561</v>
      </c>
      <c r="L376" s="50" t="s">
        <v>107</v>
      </c>
      <c r="M376" s="50" t="s">
        <v>2607</v>
      </c>
      <c r="N376" s="50" t="s">
        <v>79</v>
      </c>
      <c r="O376" s="50" t="s">
        <v>95</v>
      </c>
      <c r="P376" s="50" t="s">
        <v>2</v>
      </c>
      <c r="Q376" s="50" t="s">
        <v>68</v>
      </c>
      <c r="R376" s="19">
        <v>2</v>
      </c>
      <c r="S376" s="19">
        <v>0</v>
      </c>
      <c r="T376" s="19">
        <v>0</v>
      </c>
      <c r="U376" s="19">
        <v>0</v>
      </c>
      <c r="V376" s="19">
        <v>2</v>
      </c>
      <c r="W376" s="19">
        <v>0</v>
      </c>
      <c r="X376" s="19" t="s">
        <v>2757</v>
      </c>
      <c r="Y376" s="19"/>
      <c r="Z376" s="19"/>
      <c r="AA376" s="19"/>
      <c r="AB376" s="19"/>
      <c r="AC376" s="19"/>
      <c r="AD376" s="19"/>
      <c r="AE376" s="19">
        <f t="shared" si="37"/>
        <v>0</v>
      </c>
      <c r="AF376" s="22">
        <v>44299</v>
      </c>
      <c r="AG376" s="51"/>
      <c r="AH376" s="51"/>
      <c r="AI376" s="51"/>
      <c r="AJ376" s="18">
        <f t="shared" si="38"/>
        <v>0</v>
      </c>
      <c r="AK376" s="18" t="str">
        <f t="shared" si="39"/>
        <v/>
      </c>
      <c r="AL376" s="18" t="str">
        <f t="shared" si="40"/>
        <v/>
      </c>
      <c r="AM376" s="18" t="str">
        <f t="shared" si="41"/>
        <v/>
      </c>
      <c r="AN376" s="18">
        <f t="shared" si="42"/>
        <v>0</v>
      </c>
      <c r="AO376" s="50" t="s">
        <v>97</v>
      </c>
      <c r="AP376" s="50"/>
      <c r="AQ376" s="50"/>
      <c r="AR376" s="50"/>
      <c r="AS376" s="50" t="s">
        <v>2758</v>
      </c>
      <c r="AT376" s="50"/>
      <c r="AU376" s="50"/>
      <c r="AV376" s="50"/>
      <c r="AW376" s="50" t="s">
        <v>97</v>
      </c>
      <c r="AX376" s="50"/>
      <c r="AY376" s="50"/>
      <c r="AZ376" s="50"/>
      <c r="BA376" s="50" t="s">
        <v>1032</v>
      </c>
      <c r="BB376" s="50"/>
      <c r="BC376" s="50"/>
      <c r="BD376" s="50"/>
    </row>
    <row r="377" spans="1:56" s="52" customFormat="1" ht="75" customHeight="1" x14ac:dyDescent="0.25">
      <c r="A377" s="20">
        <v>13</v>
      </c>
      <c r="B377" s="50" t="s">
        <v>2716</v>
      </c>
      <c r="C377" s="50" t="s">
        <v>89</v>
      </c>
      <c r="D377" s="50" t="s">
        <v>58</v>
      </c>
      <c r="E377" s="50" t="s">
        <v>90</v>
      </c>
      <c r="F377" s="50" t="s">
        <v>60</v>
      </c>
      <c r="G377" s="50" t="s">
        <v>91</v>
      </c>
      <c r="H377" s="50" t="s">
        <v>92</v>
      </c>
      <c r="I377" s="50" t="s">
        <v>111</v>
      </c>
      <c r="J377" s="22">
        <v>44317</v>
      </c>
      <c r="K377" s="22">
        <v>44561</v>
      </c>
      <c r="L377" s="50" t="s">
        <v>112</v>
      </c>
      <c r="M377" s="50" t="s">
        <v>2607</v>
      </c>
      <c r="N377" s="50" t="s">
        <v>79</v>
      </c>
      <c r="O377" s="50" t="s">
        <v>95</v>
      </c>
      <c r="P377" s="50" t="s">
        <v>2</v>
      </c>
      <c r="Q377" s="50" t="s">
        <v>68</v>
      </c>
      <c r="R377" s="19">
        <v>4</v>
      </c>
      <c r="S377" s="19">
        <v>0</v>
      </c>
      <c r="T377" s="19">
        <v>2</v>
      </c>
      <c r="U377" s="19">
        <v>1</v>
      </c>
      <c r="V377" s="19">
        <v>1</v>
      </c>
      <c r="W377" s="19">
        <v>0</v>
      </c>
      <c r="X377" s="19" t="s">
        <v>2759</v>
      </c>
      <c r="Y377" s="19"/>
      <c r="Z377" s="19"/>
      <c r="AA377" s="19"/>
      <c r="AB377" s="19"/>
      <c r="AC377" s="19"/>
      <c r="AD377" s="19"/>
      <c r="AE377" s="19">
        <f t="shared" si="37"/>
        <v>0</v>
      </c>
      <c r="AF377" s="22">
        <v>44299</v>
      </c>
      <c r="AG377" s="25"/>
      <c r="AH377" s="51"/>
      <c r="AI377" s="51"/>
      <c r="AJ377" s="18">
        <f t="shared" si="38"/>
        <v>0</v>
      </c>
      <c r="AK377" s="18" t="str">
        <f t="shared" si="39"/>
        <v/>
      </c>
      <c r="AL377" s="18">
        <f t="shared" si="40"/>
        <v>0</v>
      </c>
      <c r="AM377" s="18">
        <f t="shared" si="41"/>
        <v>0</v>
      </c>
      <c r="AN377" s="18">
        <f t="shared" si="42"/>
        <v>0</v>
      </c>
      <c r="AO377" s="50" t="s">
        <v>97</v>
      </c>
      <c r="AP377" s="50"/>
      <c r="AQ377" s="50"/>
      <c r="AR377" s="50"/>
      <c r="AS377" s="50" t="s">
        <v>2760</v>
      </c>
      <c r="AT377" s="50"/>
      <c r="AU377" s="50"/>
      <c r="AV377" s="50"/>
      <c r="AW377" s="50" t="s">
        <v>97</v>
      </c>
      <c r="AX377" s="50"/>
      <c r="AY377" s="50"/>
      <c r="AZ377" s="50"/>
      <c r="BA377" s="50" t="s">
        <v>1032</v>
      </c>
      <c r="BB377" s="50"/>
      <c r="BC377" s="50"/>
      <c r="BD377" s="50"/>
    </row>
    <row r="378" spans="1:56" s="52" customFormat="1" ht="75" customHeight="1" x14ac:dyDescent="0.25">
      <c r="A378" s="20">
        <v>1</v>
      </c>
      <c r="B378" s="50" t="s">
        <v>2796</v>
      </c>
      <c r="C378" s="50" t="s">
        <v>2797</v>
      </c>
      <c r="D378" s="50" t="s">
        <v>58</v>
      </c>
      <c r="E378" s="50" t="s">
        <v>59</v>
      </c>
      <c r="F378" s="50" t="s">
        <v>60</v>
      </c>
      <c r="G378" s="50" t="s">
        <v>61</v>
      </c>
      <c r="H378" s="50" t="s">
        <v>61</v>
      </c>
      <c r="I378" s="50" t="s">
        <v>2798</v>
      </c>
      <c r="J378" s="22">
        <v>44256</v>
      </c>
      <c r="K378" s="22">
        <v>44560</v>
      </c>
      <c r="L378" s="50" t="s">
        <v>2799</v>
      </c>
      <c r="M378" s="50" t="s">
        <v>2800</v>
      </c>
      <c r="N378" s="50" t="s">
        <v>79</v>
      </c>
      <c r="O378" s="50" t="s">
        <v>2801</v>
      </c>
      <c r="P378" s="50" t="s">
        <v>67</v>
      </c>
      <c r="Q378" s="50" t="s">
        <v>68</v>
      </c>
      <c r="R378" s="19">
        <v>17</v>
      </c>
      <c r="S378" s="19">
        <v>3</v>
      </c>
      <c r="T378" s="19">
        <v>7</v>
      </c>
      <c r="U378" s="19">
        <v>4</v>
      </c>
      <c r="V378" s="19">
        <v>3</v>
      </c>
      <c r="W378" s="19">
        <v>2</v>
      </c>
      <c r="X378" s="19" t="s">
        <v>2802</v>
      </c>
      <c r="Y378" s="19"/>
      <c r="Z378" s="19"/>
      <c r="AA378" s="19"/>
      <c r="AB378" s="19"/>
      <c r="AC378" s="19"/>
      <c r="AD378" s="19"/>
      <c r="AE378" s="19">
        <f t="shared" si="37"/>
        <v>2</v>
      </c>
      <c r="AF378" s="22">
        <v>44299</v>
      </c>
      <c r="AG378" s="51"/>
      <c r="AH378" s="51"/>
      <c r="AI378" s="51"/>
      <c r="AJ378" s="18">
        <f t="shared" si="38"/>
        <v>0.11764705882352941</v>
      </c>
      <c r="AK378" s="18">
        <f t="shared" si="39"/>
        <v>0.66666666666666663</v>
      </c>
      <c r="AL378" s="18">
        <f t="shared" si="40"/>
        <v>0</v>
      </c>
      <c r="AM378" s="18">
        <f t="shared" si="41"/>
        <v>0</v>
      </c>
      <c r="AN378" s="18">
        <f t="shared" si="42"/>
        <v>0</v>
      </c>
      <c r="AO378" s="50" t="s">
        <v>70</v>
      </c>
      <c r="AP378" s="50"/>
      <c r="AQ378" s="50"/>
      <c r="AR378" s="50"/>
      <c r="AS378" s="50" t="s">
        <v>2803</v>
      </c>
      <c r="AT378" s="50"/>
      <c r="AU378" s="50"/>
      <c r="AV378" s="50"/>
      <c r="AW378" s="50" t="s">
        <v>70</v>
      </c>
      <c r="AX378" s="50"/>
      <c r="AY378" s="50"/>
      <c r="AZ378" s="50"/>
      <c r="BA378" s="50" t="s">
        <v>2804</v>
      </c>
      <c r="BB378" s="50"/>
      <c r="BC378" s="50"/>
      <c r="BD378" s="50"/>
    </row>
    <row r="379" spans="1:56" s="52" customFormat="1" ht="75" customHeight="1" x14ac:dyDescent="0.25">
      <c r="A379" s="20">
        <v>2</v>
      </c>
      <c r="B379" s="50" t="s">
        <v>2796</v>
      </c>
      <c r="C379" s="50" t="s">
        <v>2797</v>
      </c>
      <c r="D379" s="50" t="s">
        <v>58</v>
      </c>
      <c r="E379" s="50" t="s">
        <v>59</v>
      </c>
      <c r="F379" s="50" t="s">
        <v>60</v>
      </c>
      <c r="G379" s="50" t="s">
        <v>61</v>
      </c>
      <c r="H379" s="50" t="s">
        <v>61</v>
      </c>
      <c r="I379" s="50" t="s">
        <v>2805</v>
      </c>
      <c r="J379" s="22">
        <v>44197</v>
      </c>
      <c r="K379" s="22">
        <v>44560</v>
      </c>
      <c r="L379" s="50" t="s">
        <v>452</v>
      </c>
      <c r="M379" s="50" t="s">
        <v>2800</v>
      </c>
      <c r="N379" s="50" t="s">
        <v>79</v>
      </c>
      <c r="O379" s="50" t="s">
        <v>2801</v>
      </c>
      <c r="P379" s="50" t="s">
        <v>67</v>
      </c>
      <c r="Q379" s="50" t="s">
        <v>68</v>
      </c>
      <c r="R379" s="19">
        <v>64</v>
      </c>
      <c r="S379" s="19">
        <v>19</v>
      </c>
      <c r="T379" s="19">
        <v>18</v>
      </c>
      <c r="U379" s="19">
        <v>16</v>
      </c>
      <c r="V379" s="19">
        <v>11</v>
      </c>
      <c r="W379" s="19">
        <v>19</v>
      </c>
      <c r="X379" s="19" t="s">
        <v>2806</v>
      </c>
      <c r="Y379" s="19"/>
      <c r="Z379" s="19"/>
      <c r="AA379" s="19"/>
      <c r="AB379" s="19"/>
      <c r="AC379" s="19"/>
      <c r="AD379" s="19"/>
      <c r="AE379" s="19">
        <f t="shared" si="37"/>
        <v>19</v>
      </c>
      <c r="AF379" s="22">
        <v>44299</v>
      </c>
      <c r="AG379" s="51"/>
      <c r="AH379" s="51"/>
      <c r="AI379" s="51"/>
      <c r="AJ379" s="18">
        <f t="shared" si="38"/>
        <v>0.296875</v>
      </c>
      <c r="AK379" s="18">
        <f t="shared" si="39"/>
        <v>1</v>
      </c>
      <c r="AL379" s="18">
        <f t="shared" si="40"/>
        <v>0</v>
      </c>
      <c r="AM379" s="18">
        <f t="shared" si="41"/>
        <v>0</v>
      </c>
      <c r="AN379" s="18">
        <f t="shared" si="42"/>
        <v>0</v>
      </c>
      <c r="AO379" s="50" t="s">
        <v>70</v>
      </c>
      <c r="AP379" s="50"/>
      <c r="AQ379" s="50"/>
      <c r="AR379" s="50"/>
      <c r="AS379" s="50" t="s">
        <v>2807</v>
      </c>
      <c r="AT379" s="50"/>
      <c r="AU379" s="50"/>
      <c r="AV379" s="50"/>
      <c r="AW379" s="50" t="s">
        <v>70</v>
      </c>
      <c r="AX379" s="50"/>
      <c r="AY379" s="50"/>
      <c r="AZ379" s="50"/>
      <c r="BA379" s="50" t="s">
        <v>2808</v>
      </c>
      <c r="BB379" s="50"/>
      <c r="BC379" s="50"/>
      <c r="BD379" s="50"/>
    </row>
    <row r="380" spans="1:56" s="52" customFormat="1" ht="75" customHeight="1" x14ac:dyDescent="0.25">
      <c r="A380" s="20">
        <v>3</v>
      </c>
      <c r="B380" s="50" t="s">
        <v>2796</v>
      </c>
      <c r="C380" s="50" t="s">
        <v>2809</v>
      </c>
      <c r="D380" s="50" t="s">
        <v>58</v>
      </c>
      <c r="E380" s="50" t="s">
        <v>59</v>
      </c>
      <c r="F380" s="50" t="s">
        <v>60</v>
      </c>
      <c r="G380" s="50" t="s">
        <v>61</v>
      </c>
      <c r="H380" s="50" t="s">
        <v>61</v>
      </c>
      <c r="I380" s="50" t="s">
        <v>2810</v>
      </c>
      <c r="J380" s="22">
        <v>44316</v>
      </c>
      <c r="K380" s="22">
        <v>44560</v>
      </c>
      <c r="L380" s="50" t="s">
        <v>2811</v>
      </c>
      <c r="M380" s="50" t="s">
        <v>2800</v>
      </c>
      <c r="N380" s="50" t="s">
        <v>79</v>
      </c>
      <c r="O380" s="50" t="s">
        <v>2812</v>
      </c>
      <c r="P380" s="50" t="s">
        <v>67</v>
      </c>
      <c r="Q380" s="50" t="s">
        <v>68</v>
      </c>
      <c r="R380" s="19">
        <v>4</v>
      </c>
      <c r="S380" s="19">
        <v>1</v>
      </c>
      <c r="T380" s="19">
        <v>1</v>
      </c>
      <c r="U380" s="19">
        <v>1</v>
      </c>
      <c r="V380" s="19">
        <v>1</v>
      </c>
      <c r="W380" s="19">
        <v>1</v>
      </c>
      <c r="X380" s="19" t="s">
        <v>2813</v>
      </c>
      <c r="Y380" s="19"/>
      <c r="Z380" s="19"/>
      <c r="AA380" s="19"/>
      <c r="AB380" s="19"/>
      <c r="AC380" s="19"/>
      <c r="AD380" s="19"/>
      <c r="AE380" s="19">
        <f t="shared" si="37"/>
        <v>1</v>
      </c>
      <c r="AF380" s="22">
        <v>44299</v>
      </c>
      <c r="AG380" s="25"/>
      <c r="AH380" s="51"/>
      <c r="AI380" s="51"/>
      <c r="AJ380" s="18">
        <f t="shared" si="38"/>
        <v>0.25</v>
      </c>
      <c r="AK380" s="18">
        <f t="shared" si="39"/>
        <v>1</v>
      </c>
      <c r="AL380" s="18">
        <f t="shared" si="40"/>
        <v>0</v>
      </c>
      <c r="AM380" s="18">
        <f t="shared" si="41"/>
        <v>0</v>
      </c>
      <c r="AN380" s="18">
        <f t="shared" si="42"/>
        <v>0</v>
      </c>
      <c r="AO380" s="50" t="s">
        <v>70</v>
      </c>
      <c r="AP380" s="50"/>
      <c r="AQ380" s="50"/>
      <c r="AR380" s="50"/>
      <c r="AS380" s="50" t="s">
        <v>2814</v>
      </c>
      <c r="AT380" s="50"/>
      <c r="AU380" s="50"/>
      <c r="AV380" s="50"/>
      <c r="AW380" s="50" t="s">
        <v>541</v>
      </c>
      <c r="AX380" s="50"/>
      <c r="AY380" s="50"/>
      <c r="AZ380" s="50"/>
      <c r="BA380" s="50" t="s">
        <v>2815</v>
      </c>
      <c r="BB380" s="50"/>
      <c r="BC380" s="50"/>
      <c r="BD380" s="50"/>
    </row>
    <row r="381" spans="1:56" s="52" customFormat="1" ht="75" customHeight="1" x14ac:dyDescent="0.25">
      <c r="A381" s="20">
        <v>4</v>
      </c>
      <c r="B381" s="50" t="s">
        <v>2796</v>
      </c>
      <c r="C381" s="50" t="s">
        <v>89</v>
      </c>
      <c r="D381" s="50" t="s">
        <v>382</v>
      </c>
      <c r="E381" s="50" t="s">
        <v>59</v>
      </c>
      <c r="F381" s="50" t="s">
        <v>60</v>
      </c>
      <c r="G381" s="50" t="s">
        <v>91</v>
      </c>
      <c r="H381" s="50" t="s">
        <v>92</v>
      </c>
      <c r="I381" s="50" t="s">
        <v>2816</v>
      </c>
      <c r="J381" s="22">
        <v>44348</v>
      </c>
      <c r="K381" s="22">
        <v>44378</v>
      </c>
      <c r="L381" s="50" t="s">
        <v>2817</v>
      </c>
      <c r="M381" s="50" t="s">
        <v>2800</v>
      </c>
      <c r="N381" s="50" t="s">
        <v>79</v>
      </c>
      <c r="O381" s="50" t="s">
        <v>2818</v>
      </c>
      <c r="P381" s="50" t="s">
        <v>2</v>
      </c>
      <c r="Q381" s="50" t="s">
        <v>68</v>
      </c>
      <c r="R381" s="27">
        <v>1</v>
      </c>
      <c r="S381" s="27">
        <v>0</v>
      </c>
      <c r="T381" s="27">
        <v>0</v>
      </c>
      <c r="U381" s="27">
        <v>1</v>
      </c>
      <c r="V381" s="27">
        <v>0</v>
      </c>
      <c r="W381" s="27">
        <v>0</v>
      </c>
      <c r="X381" s="27" t="s">
        <v>2819</v>
      </c>
      <c r="Y381" s="27"/>
      <c r="Z381" s="27"/>
      <c r="AA381" s="27"/>
      <c r="AB381" s="27"/>
      <c r="AC381" s="27"/>
      <c r="AD381" s="27"/>
      <c r="AE381" s="27">
        <f t="shared" si="37"/>
        <v>0</v>
      </c>
      <c r="AF381" s="22">
        <v>44299</v>
      </c>
      <c r="AG381" s="25"/>
      <c r="AH381" s="51"/>
      <c r="AI381" s="51"/>
      <c r="AJ381" s="18">
        <f t="shared" si="38"/>
        <v>0</v>
      </c>
      <c r="AK381" s="18" t="str">
        <f t="shared" si="39"/>
        <v/>
      </c>
      <c r="AL381" s="18" t="str">
        <f t="shared" si="40"/>
        <v/>
      </c>
      <c r="AM381" s="18">
        <f t="shared" si="41"/>
        <v>0</v>
      </c>
      <c r="AN381" s="18" t="str">
        <f t="shared" si="42"/>
        <v/>
      </c>
      <c r="AO381" s="50" t="s">
        <v>70</v>
      </c>
      <c r="AP381" s="50"/>
      <c r="AQ381" s="50"/>
      <c r="AR381" s="50"/>
      <c r="AS381" s="50" t="s">
        <v>2141</v>
      </c>
      <c r="AT381" s="50"/>
      <c r="AU381" s="50"/>
      <c r="AV381" s="50"/>
      <c r="AW381" s="50" t="s">
        <v>97</v>
      </c>
      <c r="AX381" s="50"/>
      <c r="AY381" s="50"/>
      <c r="AZ381" s="50"/>
      <c r="BA381" s="50" t="s">
        <v>2820</v>
      </c>
      <c r="BB381" s="50"/>
      <c r="BC381" s="50"/>
      <c r="BD381" s="50"/>
    </row>
    <row r="382" spans="1:56" s="52" customFormat="1" ht="75" customHeight="1" x14ac:dyDescent="0.25">
      <c r="A382" s="20">
        <v>5</v>
      </c>
      <c r="B382" s="50" t="s">
        <v>2796</v>
      </c>
      <c r="C382" s="50" t="s">
        <v>89</v>
      </c>
      <c r="D382" s="50" t="s">
        <v>382</v>
      </c>
      <c r="E382" s="50" t="s">
        <v>59</v>
      </c>
      <c r="F382" s="50" t="s">
        <v>60</v>
      </c>
      <c r="G382" s="50" t="s">
        <v>91</v>
      </c>
      <c r="H382" s="50" t="s">
        <v>92</v>
      </c>
      <c r="I382" s="50" t="s">
        <v>2821</v>
      </c>
      <c r="J382" s="22">
        <v>44317</v>
      </c>
      <c r="K382" s="22">
        <v>44440</v>
      </c>
      <c r="L382" s="50" t="s">
        <v>2822</v>
      </c>
      <c r="M382" s="50" t="s">
        <v>2800</v>
      </c>
      <c r="N382" s="50" t="s">
        <v>79</v>
      </c>
      <c r="O382" s="50" t="s">
        <v>2823</v>
      </c>
      <c r="P382" s="50" t="s">
        <v>2</v>
      </c>
      <c r="Q382" s="50" t="s">
        <v>68</v>
      </c>
      <c r="R382" s="27">
        <v>3</v>
      </c>
      <c r="S382" s="27">
        <v>1</v>
      </c>
      <c r="T382" s="27">
        <v>1</v>
      </c>
      <c r="U382" s="27">
        <v>1</v>
      </c>
      <c r="V382" s="27">
        <v>0</v>
      </c>
      <c r="W382" s="27">
        <v>1</v>
      </c>
      <c r="X382" s="27" t="s">
        <v>2824</v>
      </c>
      <c r="Y382" s="27"/>
      <c r="Z382" s="27"/>
      <c r="AA382" s="27"/>
      <c r="AB382" s="27"/>
      <c r="AC382" s="27"/>
      <c r="AD382" s="27"/>
      <c r="AE382" s="27">
        <f t="shared" si="37"/>
        <v>1</v>
      </c>
      <c r="AF382" s="22">
        <v>44299</v>
      </c>
      <c r="AG382" s="25"/>
      <c r="AH382" s="51"/>
      <c r="AI382" s="51"/>
      <c r="AJ382" s="18">
        <f t="shared" si="38"/>
        <v>0.33333333333333331</v>
      </c>
      <c r="AK382" s="18">
        <f t="shared" si="39"/>
        <v>1</v>
      </c>
      <c r="AL382" s="18">
        <f t="shared" si="40"/>
        <v>0</v>
      </c>
      <c r="AM382" s="18">
        <f t="shared" si="41"/>
        <v>0</v>
      </c>
      <c r="AN382" s="18" t="str">
        <f t="shared" si="42"/>
        <v/>
      </c>
      <c r="AO382" s="50" t="s">
        <v>70</v>
      </c>
      <c r="AP382" s="50"/>
      <c r="AQ382" s="50"/>
      <c r="AR382" s="50"/>
      <c r="AS382" s="50" t="s">
        <v>2825</v>
      </c>
      <c r="AT382" s="50"/>
      <c r="AU382" s="50"/>
      <c r="AV382" s="50"/>
      <c r="AW382" s="50" t="s">
        <v>541</v>
      </c>
      <c r="AX382" s="50"/>
      <c r="AY382" s="50"/>
      <c r="AZ382" s="50"/>
      <c r="BA382" s="50" t="s">
        <v>2826</v>
      </c>
      <c r="BB382" s="50"/>
      <c r="BC382" s="50"/>
      <c r="BD382" s="50"/>
    </row>
    <row r="383" spans="1:56" s="52" customFormat="1" ht="75" customHeight="1" x14ac:dyDescent="0.25">
      <c r="A383" s="20">
        <v>6</v>
      </c>
      <c r="B383" s="50" t="s">
        <v>2796</v>
      </c>
      <c r="C383" s="50" t="s">
        <v>89</v>
      </c>
      <c r="D383" s="50" t="s">
        <v>382</v>
      </c>
      <c r="E383" s="50" t="s">
        <v>59</v>
      </c>
      <c r="F383" s="50" t="s">
        <v>60</v>
      </c>
      <c r="G383" s="50" t="s">
        <v>91</v>
      </c>
      <c r="H383" s="50" t="s">
        <v>92</v>
      </c>
      <c r="I383" s="50" t="s">
        <v>2827</v>
      </c>
      <c r="J383" s="22">
        <v>44501</v>
      </c>
      <c r="K383" s="22">
        <v>44530</v>
      </c>
      <c r="L383" s="50" t="s">
        <v>2817</v>
      </c>
      <c r="M383" s="50" t="s">
        <v>2800</v>
      </c>
      <c r="N383" s="50" t="s">
        <v>79</v>
      </c>
      <c r="O383" s="50" t="s">
        <v>2828</v>
      </c>
      <c r="P383" s="50" t="s">
        <v>2</v>
      </c>
      <c r="Q383" s="50" t="s">
        <v>68</v>
      </c>
      <c r="R383" s="27">
        <v>1</v>
      </c>
      <c r="S383" s="27">
        <v>0</v>
      </c>
      <c r="T383" s="27">
        <v>0</v>
      </c>
      <c r="U383" s="27">
        <v>1</v>
      </c>
      <c r="V383" s="27">
        <v>0</v>
      </c>
      <c r="W383" s="27">
        <v>0</v>
      </c>
      <c r="X383" s="27" t="s">
        <v>2819</v>
      </c>
      <c r="Y383" s="27"/>
      <c r="Z383" s="27"/>
      <c r="AA383" s="27"/>
      <c r="AB383" s="27"/>
      <c r="AC383" s="27"/>
      <c r="AD383" s="27"/>
      <c r="AE383" s="27">
        <f t="shared" si="37"/>
        <v>0</v>
      </c>
      <c r="AF383" s="22">
        <v>44299</v>
      </c>
      <c r="AG383" s="25"/>
      <c r="AH383" s="51"/>
      <c r="AI383" s="51"/>
      <c r="AJ383" s="18">
        <f t="shared" si="38"/>
        <v>0</v>
      </c>
      <c r="AK383" s="18" t="str">
        <f t="shared" si="39"/>
        <v/>
      </c>
      <c r="AL383" s="18" t="str">
        <f t="shared" si="40"/>
        <v/>
      </c>
      <c r="AM383" s="18">
        <f t="shared" si="41"/>
        <v>0</v>
      </c>
      <c r="AN383" s="18" t="str">
        <f t="shared" si="42"/>
        <v/>
      </c>
      <c r="AO383" s="50" t="s">
        <v>70</v>
      </c>
      <c r="AP383" s="50"/>
      <c r="AQ383" s="50"/>
      <c r="AR383" s="50"/>
      <c r="AS383" s="50" t="s">
        <v>2126</v>
      </c>
      <c r="AT383" s="50"/>
      <c r="AU383" s="50"/>
      <c r="AV383" s="50"/>
      <c r="AW383" s="50" t="s">
        <v>97</v>
      </c>
      <c r="AX383" s="50"/>
      <c r="AY383" s="50"/>
      <c r="AZ383" s="50"/>
      <c r="BA383" s="50" t="s">
        <v>2820</v>
      </c>
      <c r="BB383" s="50"/>
      <c r="BC383" s="50"/>
      <c r="BD383" s="50"/>
    </row>
    <row r="384" spans="1:56" s="52" customFormat="1" ht="75" customHeight="1" x14ac:dyDescent="0.25">
      <c r="A384" s="20">
        <v>1</v>
      </c>
      <c r="B384" s="50" t="s">
        <v>2876</v>
      </c>
      <c r="C384" s="50" t="s">
        <v>2877</v>
      </c>
      <c r="D384" s="50" t="s">
        <v>1432</v>
      </c>
      <c r="E384" s="50" t="s">
        <v>2878</v>
      </c>
      <c r="F384" s="50" t="s">
        <v>2879</v>
      </c>
      <c r="G384" s="50" t="s">
        <v>494</v>
      </c>
      <c r="H384" s="50" t="s">
        <v>2880</v>
      </c>
      <c r="I384" s="50" t="s">
        <v>2881</v>
      </c>
      <c r="J384" s="22">
        <v>44197</v>
      </c>
      <c r="K384" s="22">
        <v>44500</v>
      </c>
      <c r="L384" s="50" t="s">
        <v>2882</v>
      </c>
      <c r="M384" s="50" t="s">
        <v>2883</v>
      </c>
      <c r="N384" s="50" t="s">
        <v>65</v>
      </c>
      <c r="O384" s="50" t="s">
        <v>2884</v>
      </c>
      <c r="P384" s="50" t="s">
        <v>872</v>
      </c>
      <c r="Q384" s="50" t="s">
        <v>68</v>
      </c>
      <c r="R384" s="18">
        <v>1</v>
      </c>
      <c r="S384" s="18">
        <v>0</v>
      </c>
      <c r="T384" s="18">
        <v>0.6</v>
      </c>
      <c r="U384" s="18">
        <v>0.2</v>
      </c>
      <c r="V384" s="18">
        <v>0.2</v>
      </c>
      <c r="W384" s="18">
        <v>0</v>
      </c>
      <c r="X384" s="18" t="s">
        <v>2885</v>
      </c>
      <c r="Y384" s="18"/>
      <c r="Z384" s="18"/>
      <c r="AA384" s="18"/>
      <c r="AB384" s="18"/>
      <c r="AC384" s="18"/>
      <c r="AD384" s="18"/>
      <c r="AE384" s="18">
        <f t="shared" si="37"/>
        <v>0</v>
      </c>
      <c r="AF384" s="22">
        <v>44298</v>
      </c>
      <c r="AG384" s="51"/>
      <c r="AH384" s="51"/>
      <c r="AI384" s="51"/>
      <c r="AJ384" s="18">
        <f t="shared" si="38"/>
        <v>0</v>
      </c>
      <c r="AK384" s="18" t="str">
        <f t="shared" si="39"/>
        <v/>
      </c>
      <c r="AL384" s="18">
        <f t="shared" si="40"/>
        <v>0</v>
      </c>
      <c r="AM384" s="18">
        <f t="shared" si="41"/>
        <v>0</v>
      </c>
      <c r="AN384" s="18">
        <f t="shared" si="42"/>
        <v>0</v>
      </c>
      <c r="AO384" s="50" t="s">
        <v>97</v>
      </c>
      <c r="AP384" s="50"/>
      <c r="AQ384" s="50"/>
      <c r="AR384" s="50"/>
      <c r="AS384" s="50" t="s">
        <v>97</v>
      </c>
      <c r="AT384" s="50"/>
      <c r="AU384" s="50"/>
      <c r="AV384" s="50"/>
      <c r="AW384" s="50" t="s">
        <v>97</v>
      </c>
      <c r="AX384" s="50"/>
      <c r="AY384" s="50"/>
      <c r="AZ384" s="50"/>
      <c r="BA384" s="50" t="s">
        <v>97</v>
      </c>
      <c r="BB384" s="50"/>
      <c r="BC384" s="50"/>
      <c r="BD384" s="50"/>
    </row>
    <row r="385" spans="1:56" s="52" customFormat="1" ht="75" customHeight="1" x14ac:dyDescent="0.25">
      <c r="A385" s="20">
        <v>2</v>
      </c>
      <c r="B385" s="50" t="s">
        <v>2876</v>
      </c>
      <c r="C385" s="50" t="s">
        <v>2877</v>
      </c>
      <c r="D385" s="50" t="s">
        <v>1432</v>
      </c>
      <c r="E385" s="50" t="s">
        <v>2878</v>
      </c>
      <c r="F385" s="50" t="s">
        <v>2879</v>
      </c>
      <c r="G385" s="50" t="s">
        <v>494</v>
      </c>
      <c r="H385" s="50" t="s">
        <v>2880</v>
      </c>
      <c r="I385" s="50" t="s">
        <v>2886</v>
      </c>
      <c r="J385" s="22">
        <v>44287</v>
      </c>
      <c r="K385" s="22">
        <v>44530</v>
      </c>
      <c r="L385" s="50" t="s">
        <v>2887</v>
      </c>
      <c r="M385" s="50" t="s">
        <v>2883</v>
      </c>
      <c r="N385" s="50" t="s">
        <v>79</v>
      </c>
      <c r="O385" s="50" t="s">
        <v>2884</v>
      </c>
      <c r="P385" s="50" t="s">
        <v>872</v>
      </c>
      <c r="Q385" s="50" t="s">
        <v>68</v>
      </c>
      <c r="R385" s="19">
        <v>2</v>
      </c>
      <c r="S385" s="19">
        <v>0</v>
      </c>
      <c r="T385" s="19">
        <v>1</v>
      </c>
      <c r="U385" s="19">
        <v>0</v>
      </c>
      <c r="V385" s="19">
        <v>1</v>
      </c>
      <c r="W385" s="19">
        <v>0</v>
      </c>
      <c r="X385" s="19" t="s">
        <v>2888</v>
      </c>
      <c r="Y385" s="19"/>
      <c r="Z385" s="19"/>
      <c r="AA385" s="19"/>
      <c r="AB385" s="19"/>
      <c r="AC385" s="19"/>
      <c r="AD385" s="19"/>
      <c r="AE385" s="19">
        <f t="shared" si="37"/>
        <v>0</v>
      </c>
      <c r="AF385" s="22">
        <v>44298</v>
      </c>
      <c r="AG385" s="51"/>
      <c r="AH385" s="51"/>
      <c r="AI385" s="51"/>
      <c r="AJ385" s="18">
        <f t="shared" si="38"/>
        <v>0</v>
      </c>
      <c r="AK385" s="18" t="str">
        <f t="shared" si="39"/>
        <v/>
      </c>
      <c r="AL385" s="18">
        <f t="shared" si="40"/>
        <v>0</v>
      </c>
      <c r="AM385" s="18" t="str">
        <f t="shared" si="41"/>
        <v/>
      </c>
      <c r="AN385" s="18">
        <f t="shared" si="42"/>
        <v>0</v>
      </c>
      <c r="AO385" s="50" t="s">
        <v>97</v>
      </c>
      <c r="AP385" s="50"/>
      <c r="AQ385" s="50"/>
      <c r="AR385" s="50"/>
      <c r="AS385" s="50" t="s">
        <v>97</v>
      </c>
      <c r="AT385" s="50"/>
      <c r="AU385" s="50"/>
      <c r="AV385" s="50"/>
      <c r="AW385" s="50" t="s">
        <v>97</v>
      </c>
      <c r="AX385" s="50"/>
      <c r="AY385" s="50"/>
      <c r="AZ385" s="50"/>
      <c r="BA385" s="50" t="s">
        <v>97</v>
      </c>
      <c r="BB385" s="50"/>
      <c r="BC385" s="50"/>
      <c r="BD385" s="50"/>
    </row>
    <row r="386" spans="1:56" s="52" customFormat="1" ht="75" customHeight="1" x14ac:dyDescent="0.25">
      <c r="A386" s="20">
        <v>3</v>
      </c>
      <c r="B386" s="50" t="s">
        <v>2876</v>
      </c>
      <c r="C386" s="50" t="s">
        <v>2877</v>
      </c>
      <c r="D386" s="50" t="s">
        <v>1432</v>
      </c>
      <c r="E386" s="50" t="s">
        <v>2878</v>
      </c>
      <c r="F386" s="50" t="s">
        <v>2879</v>
      </c>
      <c r="G386" s="50" t="s">
        <v>494</v>
      </c>
      <c r="H386" s="50" t="s">
        <v>2880</v>
      </c>
      <c r="I386" s="50" t="s">
        <v>2889</v>
      </c>
      <c r="J386" s="22">
        <v>44197</v>
      </c>
      <c r="K386" s="22">
        <v>44561</v>
      </c>
      <c r="L386" s="50" t="s">
        <v>2890</v>
      </c>
      <c r="M386" s="50" t="s">
        <v>2883</v>
      </c>
      <c r="N386" s="50" t="s">
        <v>79</v>
      </c>
      <c r="O386" s="50" t="s">
        <v>2884</v>
      </c>
      <c r="P386" s="50" t="s">
        <v>872</v>
      </c>
      <c r="Q386" s="50" t="s">
        <v>68</v>
      </c>
      <c r="R386" s="19">
        <v>4</v>
      </c>
      <c r="S386" s="19">
        <v>1</v>
      </c>
      <c r="T386" s="19">
        <v>1</v>
      </c>
      <c r="U386" s="19">
        <v>1</v>
      </c>
      <c r="V386" s="19">
        <v>1</v>
      </c>
      <c r="W386" s="19">
        <v>1</v>
      </c>
      <c r="X386" s="19" t="s">
        <v>2891</v>
      </c>
      <c r="Y386" s="19"/>
      <c r="Z386" s="19"/>
      <c r="AA386" s="19"/>
      <c r="AB386" s="19"/>
      <c r="AC386" s="19"/>
      <c r="AD386" s="19"/>
      <c r="AE386" s="19">
        <f t="shared" si="37"/>
        <v>1</v>
      </c>
      <c r="AF386" s="22">
        <v>44298</v>
      </c>
      <c r="AG386" s="25"/>
      <c r="AH386" s="51"/>
      <c r="AI386" s="51"/>
      <c r="AJ386" s="18">
        <f t="shared" si="38"/>
        <v>0.25</v>
      </c>
      <c r="AK386" s="18">
        <f t="shared" si="39"/>
        <v>1</v>
      </c>
      <c r="AL386" s="18">
        <f t="shared" si="40"/>
        <v>0</v>
      </c>
      <c r="AM386" s="18">
        <f t="shared" si="41"/>
        <v>0</v>
      </c>
      <c r="AN386" s="18">
        <f t="shared" si="42"/>
        <v>0</v>
      </c>
      <c r="AO386" s="50" t="s">
        <v>70</v>
      </c>
      <c r="AP386" s="50"/>
      <c r="AQ386" s="50"/>
      <c r="AR386" s="50"/>
      <c r="AS386" s="50" t="s">
        <v>2892</v>
      </c>
      <c r="AT386" s="50"/>
      <c r="AU386" s="50"/>
      <c r="AV386" s="50"/>
      <c r="AW386" s="50" t="s">
        <v>70</v>
      </c>
      <c r="AX386" s="50"/>
      <c r="AY386" s="50"/>
      <c r="AZ386" s="50"/>
      <c r="BA386" s="50" t="s">
        <v>2893</v>
      </c>
      <c r="BB386" s="50"/>
      <c r="BC386" s="50"/>
      <c r="BD386" s="50"/>
    </row>
    <row r="387" spans="1:56" s="52" customFormat="1" ht="75" customHeight="1" x14ac:dyDescent="0.25">
      <c r="A387" s="20">
        <v>4</v>
      </c>
      <c r="B387" s="50" t="s">
        <v>2876</v>
      </c>
      <c r="C387" s="50" t="s">
        <v>2877</v>
      </c>
      <c r="D387" s="50" t="s">
        <v>1432</v>
      </c>
      <c r="E387" s="50" t="s">
        <v>2878</v>
      </c>
      <c r="F387" s="50" t="s">
        <v>2879</v>
      </c>
      <c r="G387" s="50" t="s">
        <v>494</v>
      </c>
      <c r="H387" s="50" t="s">
        <v>2880</v>
      </c>
      <c r="I387" s="50" t="s">
        <v>2894</v>
      </c>
      <c r="J387" s="22">
        <v>44197</v>
      </c>
      <c r="K387" s="22">
        <v>44347</v>
      </c>
      <c r="L387" s="50" t="s">
        <v>2895</v>
      </c>
      <c r="M387" s="50" t="s">
        <v>2883</v>
      </c>
      <c r="N387" s="50" t="s">
        <v>79</v>
      </c>
      <c r="O387" s="50" t="s">
        <v>2884</v>
      </c>
      <c r="P387" s="50" t="s">
        <v>872</v>
      </c>
      <c r="Q387" s="50" t="s">
        <v>68</v>
      </c>
      <c r="R387" s="19">
        <v>1</v>
      </c>
      <c r="S387" s="19">
        <v>0</v>
      </c>
      <c r="T387" s="19">
        <v>1</v>
      </c>
      <c r="U387" s="19">
        <v>0</v>
      </c>
      <c r="V387" s="19">
        <v>0</v>
      </c>
      <c r="W387" s="19">
        <v>0</v>
      </c>
      <c r="X387" s="19" t="s">
        <v>2885</v>
      </c>
      <c r="Y387" s="19"/>
      <c r="Z387" s="19"/>
      <c r="AA387" s="19"/>
      <c r="AB387" s="19"/>
      <c r="AC387" s="19"/>
      <c r="AD387" s="19"/>
      <c r="AE387" s="19">
        <f t="shared" si="37"/>
        <v>0</v>
      </c>
      <c r="AF387" s="22">
        <v>44298</v>
      </c>
      <c r="AG387" s="25"/>
      <c r="AH387" s="51"/>
      <c r="AI387" s="51"/>
      <c r="AJ387" s="18">
        <f t="shared" si="38"/>
        <v>0</v>
      </c>
      <c r="AK387" s="18" t="str">
        <f t="shared" si="39"/>
        <v/>
      </c>
      <c r="AL387" s="18">
        <f t="shared" si="40"/>
        <v>0</v>
      </c>
      <c r="AM387" s="18" t="str">
        <f t="shared" si="41"/>
        <v/>
      </c>
      <c r="AN387" s="18" t="str">
        <f t="shared" si="42"/>
        <v/>
      </c>
      <c r="AO387" s="50" t="s">
        <v>97</v>
      </c>
      <c r="AP387" s="50"/>
      <c r="AQ387" s="50"/>
      <c r="AR387" s="50"/>
      <c r="AS387" s="50" t="s">
        <v>97</v>
      </c>
      <c r="AT387" s="50"/>
      <c r="AU387" s="50"/>
      <c r="AV387" s="50"/>
      <c r="AW387" s="50" t="s">
        <v>97</v>
      </c>
      <c r="AX387" s="50"/>
      <c r="AY387" s="50"/>
      <c r="AZ387" s="50"/>
      <c r="BA387" s="50" t="s">
        <v>97</v>
      </c>
      <c r="BB387" s="50"/>
      <c r="BC387" s="50"/>
      <c r="BD387" s="50"/>
    </row>
    <row r="388" spans="1:56" s="52" customFormat="1" ht="75" customHeight="1" x14ac:dyDescent="0.25">
      <c r="A388" s="20">
        <v>5</v>
      </c>
      <c r="B388" s="50" t="s">
        <v>2876</v>
      </c>
      <c r="C388" s="50" t="s">
        <v>2877</v>
      </c>
      <c r="D388" s="50" t="s">
        <v>1432</v>
      </c>
      <c r="E388" s="50" t="s">
        <v>2878</v>
      </c>
      <c r="F388" s="50" t="s">
        <v>2879</v>
      </c>
      <c r="G388" s="50" t="s">
        <v>494</v>
      </c>
      <c r="H388" s="50" t="s">
        <v>2880</v>
      </c>
      <c r="I388" s="50" t="s">
        <v>2896</v>
      </c>
      <c r="J388" s="22">
        <v>44197</v>
      </c>
      <c r="K388" s="22">
        <v>44561</v>
      </c>
      <c r="L388" s="50" t="s">
        <v>2897</v>
      </c>
      <c r="M388" s="50" t="s">
        <v>2883</v>
      </c>
      <c r="N388" s="50" t="s">
        <v>65</v>
      </c>
      <c r="O388" s="50" t="s">
        <v>2884</v>
      </c>
      <c r="P388" s="50" t="s">
        <v>872</v>
      </c>
      <c r="Q388" s="50" t="s">
        <v>68</v>
      </c>
      <c r="R388" s="18">
        <v>1</v>
      </c>
      <c r="S388" s="18">
        <v>0.4</v>
      </c>
      <c r="T388" s="18">
        <v>0.2</v>
      </c>
      <c r="U388" s="18">
        <v>0.2</v>
      </c>
      <c r="V388" s="18">
        <v>0.2</v>
      </c>
      <c r="W388" s="18">
        <v>0.4</v>
      </c>
      <c r="X388" s="18" t="s">
        <v>2898</v>
      </c>
      <c r="Y388" s="18"/>
      <c r="Z388" s="18"/>
      <c r="AA388" s="18"/>
      <c r="AB388" s="18"/>
      <c r="AC388" s="18"/>
      <c r="AD388" s="18"/>
      <c r="AE388" s="18">
        <f t="shared" si="37"/>
        <v>0.4</v>
      </c>
      <c r="AF388" s="22">
        <v>44299</v>
      </c>
      <c r="AG388" s="25"/>
      <c r="AH388" s="51"/>
      <c r="AI388" s="51"/>
      <c r="AJ388" s="18">
        <f t="shared" si="38"/>
        <v>0.4</v>
      </c>
      <c r="AK388" s="18">
        <f t="shared" si="39"/>
        <v>1</v>
      </c>
      <c r="AL388" s="18">
        <f t="shared" si="40"/>
        <v>0</v>
      </c>
      <c r="AM388" s="18">
        <f t="shared" si="41"/>
        <v>0</v>
      </c>
      <c r="AN388" s="18">
        <f t="shared" si="42"/>
        <v>0</v>
      </c>
      <c r="AO388" s="50" t="s">
        <v>70</v>
      </c>
      <c r="AP388" s="50"/>
      <c r="AQ388" s="50"/>
      <c r="AR388" s="50"/>
      <c r="AS388" s="50" t="s">
        <v>2899</v>
      </c>
      <c r="AT388" s="50"/>
      <c r="AU388" s="50"/>
      <c r="AV388" s="50"/>
      <c r="AW388" s="50" t="s">
        <v>70</v>
      </c>
      <c r="AX388" s="50"/>
      <c r="AY388" s="50"/>
      <c r="AZ388" s="50"/>
      <c r="BA388" s="50" t="s">
        <v>2900</v>
      </c>
      <c r="BB388" s="50"/>
      <c r="BC388" s="50"/>
      <c r="BD388" s="50"/>
    </row>
    <row r="389" spans="1:56" s="52" customFormat="1" ht="75" customHeight="1" x14ac:dyDescent="0.25">
      <c r="A389" s="20">
        <v>6</v>
      </c>
      <c r="B389" s="50" t="s">
        <v>2876</v>
      </c>
      <c r="C389" s="50" t="s">
        <v>2877</v>
      </c>
      <c r="D389" s="50" t="s">
        <v>1432</v>
      </c>
      <c r="E389" s="50" t="s">
        <v>2878</v>
      </c>
      <c r="F389" s="50" t="s">
        <v>2879</v>
      </c>
      <c r="G389" s="50" t="s">
        <v>494</v>
      </c>
      <c r="H389" s="50" t="s">
        <v>2880</v>
      </c>
      <c r="I389" s="50" t="s">
        <v>2901</v>
      </c>
      <c r="J389" s="22">
        <v>44197</v>
      </c>
      <c r="K389" s="22">
        <v>44500</v>
      </c>
      <c r="L389" s="50" t="s">
        <v>2902</v>
      </c>
      <c r="M389" s="50" t="s">
        <v>2883</v>
      </c>
      <c r="N389" s="50" t="s">
        <v>79</v>
      </c>
      <c r="O389" s="50" t="s">
        <v>2884</v>
      </c>
      <c r="P389" s="50" t="s">
        <v>872</v>
      </c>
      <c r="Q389" s="50" t="s">
        <v>68</v>
      </c>
      <c r="R389" s="19">
        <v>1</v>
      </c>
      <c r="S389" s="19">
        <v>0</v>
      </c>
      <c r="T389" s="19">
        <v>0</v>
      </c>
      <c r="U389" s="19">
        <v>0</v>
      </c>
      <c r="V389" s="19">
        <v>1</v>
      </c>
      <c r="W389" s="19">
        <v>0</v>
      </c>
      <c r="X389" s="19" t="s">
        <v>2903</v>
      </c>
      <c r="Y389" s="19"/>
      <c r="Z389" s="19"/>
      <c r="AA389" s="19"/>
      <c r="AB389" s="19"/>
      <c r="AC389" s="19"/>
      <c r="AD389" s="19"/>
      <c r="AE389" s="19">
        <f t="shared" si="37"/>
        <v>0</v>
      </c>
      <c r="AF389" s="22">
        <v>44299</v>
      </c>
      <c r="AG389" s="25"/>
      <c r="AH389" s="51"/>
      <c r="AI389" s="51"/>
      <c r="AJ389" s="18">
        <f t="shared" si="38"/>
        <v>0</v>
      </c>
      <c r="AK389" s="18" t="str">
        <f t="shared" si="39"/>
        <v/>
      </c>
      <c r="AL389" s="18" t="str">
        <f t="shared" si="40"/>
        <v/>
      </c>
      <c r="AM389" s="18" t="str">
        <f t="shared" si="41"/>
        <v/>
      </c>
      <c r="AN389" s="18">
        <f t="shared" si="42"/>
        <v>0</v>
      </c>
      <c r="AO389" s="50" t="s">
        <v>97</v>
      </c>
      <c r="AP389" s="50"/>
      <c r="AQ389" s="50"/>
      <c r="AR389" s="50"/>
      <c r="AS389" s="50" t="s">
        <v>97</v>
      </c>
      <c r="AT389" s="50"/>
      <c r="AU389" s="50"/>
      <c r="AV389" s="50"/>
      <c r="AW389" s="50" t="s">
        <v>97</v>
      </c>
      <c r="AX389" s="50"/>
      <c r="AY389" s="50"/>
      <c r="AZ389" s="50"/>
      <c r="BA389" s="50" t="s">
        <v>97</v>
      </c>
      <c r="BB389" s="50"/>
      <c r="BC389" s="50"/>
      <c r="BD389" s="50"/>
    </row>
    <row r="390" spans="1:56" s="52" customFormat="1" ht="75" customHeight="1" x14ac:dyDescent="0.25">
      <c r="A390" s="20">
        <v>7</v>
      </c>
      <c r="B390" s="50" t="s">
        <v>2876</v>
      </c>
      <c r="C390" s="50" t="s">
        <v>2904</v>
      </c>
      <c r="D390" s="50" t="s">
        <v>1432</v>
      </c>
      <c r="E390" s="50" t="s">
        <v>2878</v>
      </c>
      <c r="F390" s="50" t="s">
        <v>2879</v>
      </c>
      <c r="G390" s="50" t="s">
        <v>494</v>
      </c>
      <c r="H390" s="50" t="s">
        <v>2880</v>
      </c>
      <c r="I390" s="50" t="s">
        <v>2905</v>
      </c>
      <c r="J390" s="22">
        <v>44409</v>
      </c>
      <c r="K390" s="22">
        <v>44439</v>
      </c>
      <c r="L390" s="50" t="s">
        <v>2906</v>
      </c>
      <c r="M390" s="50" t="s">
        <v>2883</v>
      </c>
      <c r="N390" s="50" t="s">
        <v>79</v>
      </c>
      <c r="O390" s="50" t="s">
        <v>2907</v>
      </c>
      <c r="P390" s="50" t="s">
        <v>67</v>
      </c>
      <c r="Q390" s="50" t="s">
        <v>68</v>
      </c>
      <c r="R390" s="19">
        <v>1</v>
      </c>
      <c r="S390" s="19">
        <v>0</v>
      </c>
      <c r="T390" s="19">
        <v>0</v>
      </c>
      <c r="U390" s="19">
        <v>1</v>
      </c>
      <c r="V390" s="19">
        <v>0</v>
      </c>
      <c r="W390" s="19">
        <v>0</v>
      </c>
      <c r="X390" s="19" t="s">
        <v>2908</v>
      </c>
      <c r="Y390" s="19"/>
      <c r="Z390" s="19"/>
      <c r="AA390" s="19"/>
      <c r="AB390" s="19"/>
      <c r="AC390" s="19"/>
      <c r="AD390" s="19"/>
      <c r="AE390" s="19">
        <f t="shared" si="37"/>
        <v>0</v>
      </c>
      <c r="AF390" s="22">
        <v>44298</v>
      </c>
      <c r="AG390" s="25"/>
      <c r="AH390" s="51"/>
      <c r="AI390" s="51"/>
      <c r="AJ390" s="18">
        <f t="shared" si="38"/>
        <v>0</v>
      </c>
      <c r="AK390" s="18" t="str">
        <f t="shared" si="39"/>
        <v/>
      </c>
      <c r="AL390" s="18" t="str">
        <f t="shared" si="40"/>
        <v/>
      </c>
      <c r="AM390" s="18">
        <f t="shared" si="41"/>
        <v>0</v>
      </c>
      <c r="AN390" s="18" t="str">
        <f t="shared" si="42"/>
        <v/>
      </c>
      <c r="AO390" s="50" t="s">
        <v>97</v>
      </c>
      <c r="AP390" s="50"/>
      <c r="AQ390" s="50"/>
      <c r="AR390" s="50"/>
      <c r="AS390" s="50" t="s">
        <v>97</v>
      </c>
      <c r="AT390" s="50"/>
      <c r="AU390" s="50"/>
      <c r="AV390" s="50"/>
      <c r="AW390" s="50" t="s">
        <v>97</v>
      </c>
      <c r="AX390" s="50"/>
      <c r="AY390" s="50"/>
      <c r="AZ390" s="50"/>
      <c r="BA390" s="50" t="s">
        <v>97</v>
      </c>
      <c r="BB390" s="50"/>
      <c r="BC390" s="50"/>
      <c r="BD390" s="50"/>
    </row>
    <row r="391" spans="1:56" s="52" customFormat="1" ht="75" customHeight="1" x14ac:dyDescent="0.25">
      <c r="A391" s="20">
        <v>8</v>
      </c>
      <c r="B391" s="50" t="s">
        <v>2876</v>
      </c>
      <c r="C391" s="50" t="s">
        <v>2904</v>
      </c>
      <c r="D391" s="50" t="s">
        <v>1432</v>
      </c>
      <c r="E391" s="50" t="s">
        <v>2878</v>
      </c>
      <c r="F391" s="50" t="s">
        <v>2879</v>
      </c>
      <c r="G391" s="50" t="s">
        <v>494</v>
      </c>
      <c r="H391" s="50" t="s">
        <v>2880</v>
      </c>
      <c r="I391" s="50" t="s">
        <v>2909</v>
      </c>
      <c r="J391" s="22">
        <v>44197</v>
      </c>
      <c r="K391" s="22">
        <v>44561</v>
      </c>
      <c r="L391" s="50" t="s">
        <v>2910</v>
      </c>
      <c r="M391" s="50" t="s">
        <v>2883</v>
      </c>
      <c r="N391" s="50" t="s">
        <v>65</v>
      </c>
      <c r="O391" s="50" t="s">
        <v>2907</v>
      </c>
      <c r="P391" s="50" t="s">
        <v>67</v>
      </c>
      <c r="Q391" s="50" t="s">
        <v>68</v>
      </c>
      <c r="R391" s="18">
        <v>1</v>
      </c>
      <c r="S391" s="18">
        <v>0.25</v>
      </c>
      <c r="T391" s="18">
        <v>0.25</v>
      </c>
      <c r="U391" s="18">
        <v>0.25</v>
      </c>
      <c r="V391" s="18">
        <v>0.25</v>
      </c>
      <c r="W391" s="18">
        <v>0.25</v>
      </c>
      <c r="X391" s="18" t="s">
        <v>2911</v>
      </c>
      <c r="Y391" s="18"/>
      <c r="Z391" s="18"/>
      <c r="AA391" s="18"/>
      <c r="AB391" s="18"/>
      <c r="AC391" s="18"/>
      <c r="AD391" s="18"/>
      <c r="AE391" s="18">
        <f t="shared" si="37"/>
        <v>0.25</v>
      </c>
      <c r="AF391" s="22">
        <v>44299</v>
      </c>
      <c r="AG391" s="25"/>
      <c r="AH391" s="51"/>
      <c r="AI391" s="51"/>
      <c r="AJ391" s="18">
        <f t="shared" si="38"/>
        <v>0.25</v>
      </c>
      <c r="AK391" s="18">
        <f t="shared" si="39"/>
        <v>1</v>
      </c>
      <c r="AL391" s="18">
        <f t="shared" si="40"/>
        <v>0</v>
      </c>
      <c r="AM391" s="18">
        <f t="shared" si="41"/>
        <v>0</v>
      </c>
      <c r="AN391" s="18">
        <f t="shared" si="42"/>
        <v>0</v>
      </c>
      <c r="AO391" s="50" t="s">
        <v>70</v>
      </c>
      <c r="AP391" s="50"/>
      <c r="AQ391" s="50"/>
      <c r="AR391" s="50"/>
      <c r="AS391" s="50" t="s">
        <v>2912</v>
      </c>
      <c r="AT391" s="50"/>
      <c r="AU391" s="50"/>
      <c r="AV391" s="50"/>
      <c r="AW391" s="50" t="s">
        <v>70</v>
      </c>
      <c r="AX391" s="50"/>
      <c r="AY391" s="50"/>
      <c r="AZ391" s="50"/>
      <c r="BA391" s="50" t="s">
        <v>2913</v>
      </c>
      <c r="BB391" s="50"/>
      <c r="BC391" s="50"/>
      <c r="BD391" s="50"/>
    </row>
    <row r="392" spans="1:56" s="52" customFormat="1" ht="75" customHeight="1" x14ac:dyDescent="0.25">
      <c r="A392" s="20">
        <v>9</v>
      </c>
      <c r="B392" s="50" t="s">
        <v>2876</v>
      </c>
      <c r="C392" s="50" t="s">
        <v>2904</v>
      </c>
      <c r="D392" s="50" t="s">
        <v>1432</v>
      </c>
      <c r="E392" s="50" t="s">
        <v>2878</v>
      </c>
      <c r="F392" s="50" t="s">
        <v>2879</v>
      </c>
      <c r="G392" s="50" t="s">
        <v>494</v>
      </c>
      <c r="H392" s="50" t="s">
        <v>2880</v>
      </c>
      <c r="I392" s="50" t="s">
        <v>2914</v>
      </c>
      <c r="J392" s="22">
        <v>44287</v>
      </c>
      <c r="K392" s="22">
        <v>44561</v>
      </c>
      <c r="L392" s="50" t="s">
        <v>2915</v>
      </c>
      <c r="M392" s="50" t="s">
        <v>2883</v>
      </c>
      <c r="N392" s="50" t="s">
        <v>79</v>
      </c>
      <c r="O392" s="50" t="s">
        <v>2907</v>
      </c>
      <c r="P392" s="50" t="s">
        <v>872</v>
      </c>
      <c r="Q392" s="50" t="s">
        <v>68</v>
      </c>
      <c r="R392" s="19">
        <v>3</v>
      </c>
      <c r="S392" s="19">
        <v>0</v>
      </c>
      <c r="T392" s="19">
        <v>1</v>
      </c>
      <c r="U392" s="19">
        <v>1</v>
      </c>
      <c r="V392" s="19">
        <v>1</v>
      </c>
      <c r="W392" s="19">
        <v>0</v>
      </c>
      <c r="X392" s="19" t="s">
        <v>2885</v>
      </c>
      <c r="Y392" s="19"/>
      <c r="Z392" s="19"/>
      <c r="AA392" s="19"/>
      <c r="AB392" s="19"/>
      <c r="AC392" s="19"/>
      <c r="AD392" s="19"/>
      <c r="AE392" s="19">
        <f t="shared" si="37"/>
        <v>0</v>
      </c>
      <c r="AF392" s="22">
        <v>44298</v>
      </c>
      <c r="AG392" s="25"/>
      <c r="AH392" s="51"/>
      <c r="AI392" s="51"/>
      <c r="AJ392" s="18">
        <f t="shared" si="38"/>
        <v>0</v>
      </c>
      <c r="AK392" s="18" t="str">
        <f t="shared" si="39"/>
        <v/>
      </c>
      <c r="AL392" s="18">
        <f t="shared" si="40"/>
        <v>0</v>
      </c>
      <c r="AM392" s="18">
        <f t="shared" si="41"/>
        <v>0</v>
      </c>
      <c r="AN392" s="18">
        <f t="shared" si="42"/>
        <v>0</v>
      </c>
      <c r="AO392" s="50" t="s">
        <v>97</v>
      </c>
      <c r="AP392" s="50"/>
      <c r="AQ392" s="50"/>
      <c r="AR392" s="50"/>
      <c r="AS392" s="50" t="s">
        <v>97</v>
      </c>
      <c r="AT392" s="50"/>
      <c r="AU392" s="50"/>
      <c r="AV392" s="50"/>
      <c r="AW392" s="50" t="s">
        <v>70</v>
      </c>
      <c r="AX392" s="50"/>
      <c r="AY392" s="50"/>
      <c r="AZ392" s="50"/>
      <c r="BA392" s="50" t="s">
        <v>97</v>
      </c>
      <c r="BB392" s="50"/>
      <c r="BC392" s="50"/>
      <c r="BD392" s="50"/>
    </row>
    <row r="393" spans="1:56" s="52" customFormat="1" ht="75" customHeight="1" x14ac:dyDescent="0.25">
      <c r="A393" s="20">
        <v>10</v>
      </c>
      <c r="B393" s="50" t="s">
        <v>2876</v>
      </c>
      <c r="C393" s="50" t="s">
        <v>2904</v>
      </c>
      <c r="D393" s="50" t="s">
        <v>1432</v>
      </c>
      <c r="E393" s="50" t="s">
        <v>2878</v>
      </c>
      <c r="F393" s="50" t="s">
        <v>2879</v>
      </c>
      <c r="G393" s="50" t="s">
        <v>494</v>
      </c>
      <c r="H393" s="50" t="s">
        <v>2880</v>
      </c>
      <c r="I393" s="50" t="s">
        <v>2916</v>
      </c>
      <c r="J393" s="22">
        <v>44197</v>
      </c>
      <c r="K393" s="22">
        <v>44377</v>
      </c>
      <c r="L393" s="50" t="s">
        <v>2917</v>
      </c>
      <c r="M393" s="50" t="s">
        <v>2883</v>
      </c>
      <c r="N393" s="50" t="s">
        <v>79</v>
      </c>
      <c r="O393" s="50" t="s">
        <v>2907</v>
      </c>
      <c r="P393" s="50" t="s">
        <v>872</v>
      </c>
      <c r="Q393" s="50" t="s">
        <v>68</v>
      </c>
      <c r="R393" s="19">
        <v>1</v>
      </c>
      <c r="S393" s="19">
        <v>0</v>
      </c>
      <c r="T393" s="19">
        <v>1</v>
      </c>
      <c r="U393" s="19">
        <v>0</v>
      </c>
      <c r="V393" s="19">
        <v>0</v>
      </c>
      <c r="W393" s="19">
        <v>0</v>
      </c>
      <c r="X393" s="19" t="s">
        <v>2885</v>
      </c>
      <c r="Y393" s="19"/>
      <c r="Z393" s="19"/>
      <c r="AA393" s="19"/>
      <c r="AB393" s="19"/>
      <c r="AC393" s="19"/>
      <c r="AD393" s="19"/>
      <c r="AE393" s="19">
        <f t="shared" si="37"/>
        <v>0</v>
      </c>
      <c r="AF393" s="22">
        <v>44298</v>
      </c>
      <c r="AG393" s="25"/>
      <c r="AH393" s="51"/>
      <c r="AI393" s="51"/>
      <c r="AJ393" s="18">
        <f t="shared" si="38"/>
        <v>0</v>
      </c>
      <c r="AK393" s="18" t="str">
        <f t="shared" si="39"/>
        <v/>
      </c>
      <c r="AL393" s="18">
        <f t="shared" si="40"/>
        <v>0</v>
      </c>
      <c r="AM393" s="18" t="str">
        <f t="shared" si="41"/>
        <v/>
      </c>
      <c r="AN393" s="18" t="str">
        <f t="shared" si="42"/>
        <v/>
      </c>
      <c r="AO393" s="50" t="s">
        <v>97</v>
      </c>
      <c r="AP393" s="50"/>
      <c r="AQ393" s="50"/>
      <c r="AR393" s="50"/>
      <c r="AS393" s="50" t="s">
        <v>97</v>
      </c>
      <c r="AT393" s="50"/>
      <c r="AU393" s="50"/>
      <c r="AV393" s="50"/>
      <c r="AW393" s="50" t="s">
        <v>97</v>
      </c>
      <c r="AX393" s="50"/>
      <c r="AY393" s="50"/>
      <c r="AZ393" s="50"/>
      <c r="BA393" s="50" t="s">
        <v>97</v>
      </c>
      <c r="BB393" s="50"/>
      <c r="BC393" s="50"/>
      <c r="BD393" s="50"/>
    </row>
    <row r="394" spans="1:56" s="52" customFormat="1" ht="75" customHeight="1" x14ac:dyDescent="0.25">
      <c r="A394" s="20">
        <v>11</v>
      </c>
      <c r="B394" s="50" t="s">
        <v>2876</v>
      </c>
      <c r="C394" s="50" t="s">
        <v>2904</v>
      </c>
      <c r="D394" s="50" t="s">
        <v>1432</v>
      </c>
      <c r="E394" s="50" t="s">
        <v>2878</v>
      </c>
      <c r="F394" s="50" t="s">
        <v>2879</v>
      </c>
      <c r="G394" s="50" t="s">
        <v>494</v>
      </c>
      <c r="H394" s="50" t="s">
        <v>2880</v>
      </c>
      <c r="I394" s="50" t="s">
        <v>2918</v>
      </c>
      <c r="J394" s="22">
        <v>44501</v>
      </c>
      <c r="K394" s="22">
        <v>44561</v>
      </c>
      <c r="L394" s="50" t="s">
        <v>2919</v>
      </c>
      <c r="M394" s="50" t="s">
        <v>2883</v>
      </c>
      <c r="N394" s="50" t="s">
        <v>79</v>
      </c>
      <c r="O394" s="50" t="s">
        <v>2907</v>
      </c>
      <c r="P394" s="50" t="s">
        <v>872</v>
      </c>
      <c r="Q394" s="50" t="s">
        <v>68</v>
      </c>
      <c r="R394" s="19">
        <v>1</v>
      </c>
      <c r="S394" s="19">
        <v>0</v>
      </c>
      <c r="T394" s="19">
        <v>0</v>
      </c>
      <c r="U394" s="19">
        <v>0</v>
      </c>
      <c r="V394" s="19">
        <v>1</v>
      </c>
      <c r="W394" s="19">
        <v>0</v>
      </c>
      <c r="X394" s="19" t="s">
        <v>2920</v>
      </c>
      <c r="Y394" s="19"/>
      <c r="Z394" s="19"/>
      <c r="AA394" s="19"/>
      <c r="AB394" s="19"/>
      <c r="AC394" s="19"/>
      <c r="AD394" s="19"/>
      <c r="AE394" s="19">
        <f t="shared" si="37"/>
        <v>0</v>
      </c>
      <c r="AF394" s="22">
        <v>44298</v>
      </c>
      <c r="AG394" s="25"/>
      <c r="AH394" s="51"/>
      <c r="AI394" s="51"/>
      <c r="AJ394" s="18">
        <f t="shared" si="38"/>
        <v>0</v>
      </c>
      <c r="AK394" s="18" t="str">
        <f t="shared" si="39"/>
        <v/>
      </c>
      <c r="AL394" s="18" t="str">
        <f t="shared" si="40"/>
        <v/>
      </c>
      <c r="AM394" s="18" t="str">
        <f t="shared" si="41"/>
        <v/>
      </c>
      <c r="AN394" s="18">
        <f t="shared" si="42"/>
        <v>0</v>
      </c>
      <c r="AO394" s="50" t="s">
        <v>97</v>
      </c>
      <c r="AP394" s="50"/>
      <c r="AQ394" s="50"/>
      <c r="AR394" s="50"/>
      <c r="AS394" s="50" t="s">
        <v>97</v>
      </c>
      <c r="AT394" s="50"/>
      <c r="AU394" s="50"/>
      <c r="AV394" s="50"/>
      <c r="AW394" s="50" t="s">
        <v>97</v>
      </c>
      <c r="AX394" s="50"/>
      <c r="AY394" s="50"/>
      <c r="AZ394" s="50"/>
      <c r="BA394" s="50" t="s">
        <v>97</v>
      </c>
      <c r="BB394" s="50"/>
      <c r="BC394" s="50"/>
      <c r="BD394" s="50"/>
    </row>
    <row r="395" spans="1:56" s="52" customFormat="1" ht="75" customHeight="1" x14ac:dyDescent="0.25">
      <c r="A395" s="20">
        <v>12</v>
      </c>
      <c r="B395" s="50" t="s">
        <v>2876</v>
      </c>
      <c r="C395" s="50" t="s">
        <v>2921</v>
      </c>
      <c r="D395" s="50" t="s">
        <v>1432</v>
      </c>
      <c r="E395" s="50" t="s">
        <v>2878</v>
      </c>
      <c r="F395" s="50" t="s">
        <v>2879</v>
      </c>
      <c r="G395" s="50" t="s">
        <v>494</v>
      </c>
      <c r="H395" s="50" t="s">
        <v>2880</v>
      </c>
      <c r="I395" s="50" t="s">
        <v>2922</v>
      </c>
      <c r="J395" s="22">
        <v>44197</v>
      </c>
      <c r="K395" s="22">
        <v>44561</v>
      </c>
      <c r="L395" s="50" t="s">
        <v>2923</v>
      </c>
      <c r="M395" s="50" t="s">
        <v>2883</v>
      </c>
      <c r="N395" s="50" t="s">
        <v>65</v>
      </c>
      <c r="O395" s="50" t="s">
        <v>2924</v>
      </c>
      <c r="P395" s="50" t="s">
        <v>872</v>
      </c>
      <c r="Q395" s="50" t="s">
        <v>68</v>
      </c>
      <c r="R395" s="18">
        <v>1</v>
      </c>
      <c r="S395" s="18">
        <v>0.25</v>
      </c>
      <c r="T395" s="18">
        <v>0.25</v>
      </c>
      <c r="U395" s="18">
        <v>0.25</v>
      </c>
      <c r="V395" s="18">
        <v>0.25</v>
      </c>
      <c r="W395" s="18">
        <v>0.25</v>
      </c>
      <c r="X395" s="18" t="s">
        <v>2925</v>
      </c>
      <c r="Y395" s="18"/>
      <c r="Z395" s="18"/>
      <c r="AA395" s="18"/>
      <c r="AB395" s="18"/>
      <c r="AC395" s="18"/>
      <c r="AD395" s="18"/>
      <c r="AE395" s="18">
        <f t="shared" si="37"/>
        <v>0.25</v>
      </c>
      <c r="AF395" s="22">
        <v>44298</v>
      </c>
      <c r="AG395" s="51"/>
      <c r="AH395" s="51"/>
      <c r="AI395" s="51"/>
      <c r="AJ395" s="18">
        <f t="shared" si="38"/>
        <v>0.25</v>
      </c>
      <c r="AK395" s="18">
        <f t="shared" si="39"/>
        <v>1</v>
      </c>
      <c r="AL395" s="18">
        <f t="shared" si="40"/>
        <v>0</v>
      </c>
      <c r="AM395" s="18">
        <f t="shared" si="41"/>
        <v>0</v>
      </c>
      <c r="AN395" s="18">
        <f t="shared" si="42"/>
        <v>0</v>
      </c>
      <c r="AO395" s="50" t="s">
        <v>70</v>
      </c>
      <c r="AP395" s="50"/>
      <c r="AQ395" s="50"/>
      <c r="AR395" s="50"/>
      <c r="AS395" s="50" t="s">
        <v>2926</v>
      </c>
      <c r="AT395" s="50"/>
      <c r="AU395" s="50"/>
      <c r="AV395" s="50"/>
      <c r="AW395" s="50" t="s">
        <v>70</v>
      </c>
      <c r="AX395" s="50"/>
      <c r="AY395" s="50"/>
      <c r="AZ395" s="50"/>
      <c r="BA395" s="50" t="s">
        <v>2927</v>
      </c>
      <c r="BB395" s="50"/>
      <c r="BC395" s="50"/>
      <c r="BD395" s="50"/>
    </row>
    <row r="396" spans="1:56" s="52" customFormat="1" ht="75" customHeight="1" x14ac:dyDescent="0.25">
      <c r="A396" s="20">
        <v>13</v>
      </c>
      <c r="B396" s="50" t="s">
        <v>2876</v>
      </c>
      <c r="C396" s="50" t="s">
        <v>2928</v>
      </c>
      <c r="D396" s="50" t="s">
        <v>1432</v>
      </c>
      <c r="E396" s="50" t="s">
        <v>2878</v>
      </c>
      <c r="F396" s="50" t="s">
        <v>2879</v>
      </c>
      <c r="G396" s="50" t="s">
        <v>494</v>
      </c>
      <c r="H396" s="50" t="s">
        <v>2880</v>
      </c>
      <c r="I396" s="50" t="s">
        <v>2929</v>
      </c>
      <c r="J396" s="22">
        <v>44197</v>
      </c>
      <c r="K396" s="22">
        <v>44561</v>
      </c>
      <c r="L396" s="50" t="s">
        <v>2930</v>
      </c>
      <c r="M396" s="50" t="s">
        <v>2883</v>
      </c>
      <c r="N396" s="50" t="s">
        <v>79</v>
      </c>
      <c r="O396" s="50" t="s">
        <v>2931</v>
      </c>
      <c r="P396" s="50" t="s">
        <v>872</v>
      </c>
      <c r="Q396" s="50" t="s">
        <v>68</v>
      </c>
      <c r="R396" s="19">
        <v>12</v>
      </c>
      <c r="S396" s="19">
        <v>3</v>
      </c>
      <c r="T396" s="19">
        <v>3</v>
      </c>
      <c r="U396" s="19">
        <v>3</v>
      </c>
      <c r="V396" s="19">
        <v>3</v>
      </c>
      <c r="W396" s="19">
        <v>3</v>
      </c>
      <c r="X396" s="19" t="s">
        <v>2932</v>
      </c>
      <c r="Y396" s="19"/>
      <c r="Z396" s="19"/>
      <c r="AA396" s="19"/>
      <c r="AB396" s="19"/>
      <c r="AC396" s="19"/>
      <c r="AD396" s="19"/>
      <c r="AE396" s="19">
        <f t="shared" ref="AE396:AE406" si="43">AC396+AA396+Y396+W396</f>
        <v>3</v>
      </c>
      <c r="AF396" s="22">
        <v>44298</v>
      </c>
      <c r="AG396" s="25"/>
      <c r="AH396" s="51"/>
      <c r="AI396" s="51"/>
      <c r="AJ396" s="18">
        <f t="shared" ref="AJ396:AJ406" si="44">IFERROR(IF((W396+Y396+AA396+AC396)/R396&gt;1,1,(W396+Y396+AA396+AC396)/R396),0)</f>
        <v>0.25</v>
      </c>
      <c r="AK396" s="18">
        <f t="shared" ref="AK396:AK406" si="45">IFERROR(IF(S396=0,"",IF((W396/S396)&gt;1,1,(W396/S396))),"")</f>
        <v>1</v>
      </c>
      <c r="AL396" s="18">
        <f t="shared" ref="AL396:AL406" si="46">IFERROR(IF(T396=0,"",IF((Y396/T396)&gt;1,1,(Y396/T396))),"")</f>
        <v>0</v>
      </c>
      <c r="AM396" s="18">
        <f t="shared" ref="AM396:AM406" si="47">IFERROR(IF(U396=0,"",IF((AA396/U396)&gt;1,1,(AA396/U396))),"")</f>
        <v>0</v>
      </c>
      <c r="AN396" s="18">
        <f t="shared" ref="AN396:AN406" si="48">IFERROR(IF(V396=0,"",IF((AC396/V396)&gt;1,1,(AC396/V396))),"")</f>
        <v>0</v>
      </c>
      <c r="AO396" s="50" t="s">
        <v>70</v>
      </c>
      <c r="AP396" s="50"/>
      <c r="AQ396" s="50"/>
      <c r="AR396" s="50"/>
      <c r="AS396" s="50" t="s">
        <v>2933</v>
      </c>
      <c r="AT396" s="50"/>
      <c r="AU396" s="50"/>
      <c r="AV396" s="50"/>
      <c r="AW396" s="50" t="s">
        <v>70</v>
      </c>
      <c r="AX396" s="50"/>
      <c r="AY396" s="50"/>
      <c r="AZ396" s="50"/>
      <c r="BA396" s="50" t="s">
        <v>2934</v>
      </c>
      <c r="BB396" s="50"/>
      <c r="BC396" s="50"/>
      <c r="BD396" s="50"/>
    </row>
    <row r="397" spans="1:56" s="52" customFormat="1" ht="75" customHeight="1" x14ac:dyDescent="0.25">
      <c r="A397" s="20">
        <v>14</v>
      </c>
      <c r="B397" s="50" t="s">
        <v>2876</v>
      </c>
      <c r="C397" s="50" t="s">
        <v>2928</v>
      </c>
      <c r="D397" s="50" t="s">
        <v>1432</v>
      </c>
      <c r="E397" s="50" t="s">
        <v>2878</v>
      </c>
      <c r="F397" s="50" t="s">
        <v>2879</v>
      </c>
      <c r="G397" s="50" t="s">
        <v>494</v>
      </c>
      <c r="H397" s="50" t="s">
        <v>2880</v>
      </c>
      <c r="I397" s="50" t="s">
        <v>2935</v>
      </c>
      <c r="J397" s="22">
        <v>44197</v>
      </c>
      <c r="K397" s="22">
        <v>44561</v>
      </c>
      <c r="L397" s="50" t="s">
        <v>2936</v>
      </c>
      <c r="M397" s="50" t="s">
        <v>2883</v>
      </c>
      <c r="N397" s="50" t="s">
        <v>79</v>
      </c>
      <c r="O397" s="50" t="s">
        <v>2931</v>
      </c>
      <c r="P397" s="50" t="s">
        <v>872</v>
      </c>
      <c r="Q397" s="50" t="s">
        <v>68</v>
      </c>
      <c r="R397" s="19">
        <v>12</v>
      </c>
      <c r="S397" s="19">
        <v>3</v>
      </c>
      <c r="T397" s="19">
        <v>3</v>
      </c>
      <c r="U397" s="19">
        <v>3</v>
      </c>
      <c r="V397" s="19">
        <v>3</v>
      </c>
      <c r="W397" s="19">
        <v>3</v>
      </c>
      <c r="X397" s="19" t="s">
        <v>2937</v>
      </c>
      <c r="Y397" s="19"/>
      <c r="Z397" s="19"/>
      <c r="AA397" s="19"/>
      <c r="AB397" s="19"/>
      <c r="AC397" s="19"/>
      <c r="AD397" s="19"/>
      <c r="AE397" s="19">
        <f t="shared" si="43"/>
        <v>3</v>
      </c>
      <c r="AF397" s="22">
        <v>44298</v>
      </c>
      <c r="AG397" s="25"/>
      <c r="AH397" s="51"/>
      <c r="AI397" s="51"/>
      <c r="AJ397" s="18">
        <f t="shared" si="44"/>
        <v>0.25</v>
      </c>
      <c r="AK397" s="18">
        <f t="shared" si="45"/>
        <v>1</v>
      </c>
      <c r="AL397" s="18">
        <f t="shared" si="46"/>
        <v>0</v>
      </c>
      <c r="AM397" s="18">
        <f t="shared" si="47"/>
        <v>0</v>
      </c>
      <c r="AN397" s="18">
        <f t="shared" si="48"/>
        <v>0</v>
      </c>
      <c r="AO397" s="50" t="s">
        <v>70</v>
      </c>
      <c r="AP397" s="50"/>
      <c r="AQ397" s="50"/>
      <c r="AR397" s="50"/>
      <c r="AS397" s="50" t="s">
        <v>2938</v>
      </c>
      <c r="AT397" s="50"/>
      <c r="AU397" s="50"/>
      <c r="AV397" s="50"/>
      <c r="AW397" s="50" t="s">
        <v>70</v>
      </c>
      <c r="AX397" s="50"/>
      <c r="AY397" s="50"/>
      <c r="AZ397" s="50"/>
      <c r="BA397" s="50" t="s">
        <v>2939</v>
      </c>
      <c r="BB397" s="50"/>
      <c r="BC397" s="50"/>
      <c r="BD397" s="50"/>
    </row>
    <row r="398" spans="1:56" s="52" customFormat="1" ht="75" customHeight="1" x14ac:dyDescent="0.25">
      <c r="A398" s="20">
        <v>15</v>
      </c>
      <c r="B398" s="50" t="s">
        <v>2876</v>
      </c>
      <c r="C398" s="50" t="s">
        <v>2940</v>
      </c>
      <c r="D398" s="50" t="s">
        <v>1432</v>
      </c>
      <c r="E398" s="50" t="s">
        <v>2878</v>
      </c>
      <c r="F398" s="50" t="s">
        <v>2941</v>
      </c>
      <c r="G398" s="50" t="s">
        <v>494</v>
      </c>
      <c r="H398" s="50" t="s">
        <v>2880</v>
      </c>
      <c r="I398" s="50" t="s">
        <v>2942</v>
      </c>
      <c r="J398" s="22">
        <v>44228</v>
      </c>
      <c r="K398" s="22">
        <v>44286</v>
      </c>
      <c r="L398" s="50" t="s">
        <v>2943</v>
      </c>
      <c r="M398" s="50" t="s">
        <v>2883</v>
      </c>
      <c r="N398" s="50" t="s">
        <v>79</v>
      </c>
      <c r="O398" s="50" t="s">
        <v>2924</v>
      </c>
      <c r="P398" s="50" t="s">
        <v>872</v>
      </c>
      <c r="Q398" s="50" t="s">
        <v>68</v>
      </c>
      <c r="R398" s="19">
        <v>1</v>
      </c>
      <c r="S398" s="19">
        <v>1</v>
      </c>
      <c r="T398" s="19">
        <v>0</v>
      </c>
      <c r="U398" s="19">
        <v>0</v>
      </c>
      <c r="V398" s="19">
        <v>0</v>
      </c>
      <c r="W398" s="19">
        <v>1</v>
      </c>
      <c r="X398" s="19" t="s">
        <v>2944</v>
      </c>
      <c r="Y398" s="19"/>
      <c r="Z398" s="19"/>
      <c r="AA398" s="19"/>
      <c r="AB398" s="19"/>
      <c r="AC398" s="19"/>
      <c r="AD398" s="19"/>
      <c r="AE398" s="19">
        <f t="shared" si="43"/>
        <v>1</v>
      </c>
      <c r="AF398" s="22">
        <v>44299</v>
      </c>
      <c r="AG398" s="25"/>
      <c r="AH398" s="51"/>
      <c r="AI398" s="51"/>
      <c r="AJ398" s="18">
        <f t="shared" si="44"/>
        <v>1</v>
      </c>
      <c r="AK398" s="18">
        <f t="shared" si="45"/>
        <v>1</v>
      </c>
      <c r="AL398" s="18" t="str">
        <f t="shared" si="46"/>
        <v/>
      </c>
      <c r="AM398" s="18" t="str">
        <f t="shared" si="47"/>
        <v/>
      </c>
      <c r="AN398" s="18" t="str">
        <f t="shared" si="48"/>
        <v/>
      </c>
      <c r="AO398" s="50" t="s">
        <v>70</v>
      </c>
      <c r="AP398" s="50"/>
      <c r="AQ398" s="50"/>
      <c r="AR398" s="50"/>
      <c r="AS398" s="50" t="s">
        <v>2945</v>
      </c>
      <c r="AT398" s="50"/>
      <c r="AU398" s="50"/>
      <c r="AV398" s="50"/>
      <c r="AW398" s="50" t="s">
        <v>70</v>
      </c>
      <c r="AX398" s="50"/>
      <c r="AY398" s="50"/>
      <c r="AZ398" s="50"/>
      <c r="BA398" s="50" t="s">
        <v>2946</v>
      </c>
      <c r="BB398" s="50"/>
      <c r="BC398" s="50"/>
      <c r="BD398" s="50"/>
    </row>
    <row r="399" spans="1:56" s="52" customFormat="1" ht="75" customHeight="1" x14ac:dyDescent="0.25">
      <c r="A399" s="20">
        <v>16</v>
      </c>
      <c r="B399" s="50" t="s">
        <v>2876</v>
      </c>
      <c r="C399" s="50" t="s">
        <v>2940</v>
      </c>
      <c r="D399" s="50" t="s">
        <v>1432</v>
      </c>
      <c r="E399" s="50" t="s">
        <v>2878</v>
      </c>
      <c r="F399" s="50" t="s">
        <v>2941</v>
      </c>
      <c r="G399" s="50" t="s">
        <v>494</v>
      </c>
      <c r="H399" s="50" t="s">
        <v>2880</v>
      </c>
      <c r="I399" s="50" t="s">
        <v>2947</v>
      </c>
      <c r="J399" s="22">
        <v>44256</v>
      </c>
      <c r="K399" s="22">
        <v>44316</v>
      </c>
      <c r="L399" s="50" t="s">
        <v>2948</v>
      </c>
      <c r="M399" s="50" t="s">
        <v>2883</v>
      </c>
      <c r="N399" s="50" t="s">
        <v>79</v>
      </c>
      <c r="O399" s="50" t="s">
        <v>2924</v>
      </c>
      <c r="P399" s="50" t="s">
        <v>872</v>
      </c>
      <c r="Q399" s="50" t="s">
        <v>68</v>
      </c>
      <c r="R399" s="19">
        <v>1</v>
      </c>
      <c r="S399" s="19">
        <v>0</v>
      </c>
      <c r="T399" s="19">
        <v>1</v>
      </c>
      <c r="U399" s="19">
        <v>0</v>
      </c>
      <c r="V399" s="19">
        <v>0</v>
      </c>
      <c r="W399" s="19">
        <v>0</v>
      </c>
      <c r="X399" s="19" t="s">
        <v>2885</v>
      </c>
      <c r="Y399" s="19"/>
      <c r="Z399" s="19"/>
      <c r="AA399" s="19"/>
      <c r="AB399" s="19"/>
      <c r="AC399" s="19"/>
      <c r="AD399" s="19"/>
      <c r="AE399" s="19">
        <f t="shared" si="43"/>
        <v>0</v>
      </c>
      <c r="AF399" s="22">
        <v>44298</v>
      </c>
      <c r="AG399" s="25"/>
      <c r="AH399" s="51"/>
      <c r="AI399" s="51"/>
      <c r="AJ399" s="18">
        <f t="shared" si="44"/>
        <v>0</v>
      </c>
      <c r="AK399" s="18" t="str">
        <f t="shared" si="45"/>
        <v/>
      </c>
      <c r="AL399" s="18">
        <f t="shared" si="46"/>
        <v>0</v>
      </c>
      <c r="AM399" s="18" t="str">
        <f t="shared" si="47"/>
        <v/>
      </c>
      <c r="AN399" s="18" t="str">
        <f t="shared" si="48"/>
        <v/>
      </c>
      <c r="AO399" s="50" t="s">
        <v>97</v>
      </c>
      <c r="AP399" s="50"/>
      <c r="AQ399" s="50"/>
      <c r="AR399" s="50"/>
      <c r="AS399" s="50" t="s">
        <v>97</v>
      </c>
      <c r="AT399" s="50"/>
      <c r="AU399" s="50"/>
      <c r="AV399" s="50"/>
      <c r="AW399" s="50" t="s">
        <v>97</v>
      </c>
      <c r="AX399" s="50"/>
      <c r="AY399" s="50"/>
      <c r="AZ399" s="50"/>
      <c r="BA399" s="50"/>
      <c r="BB399" s="50"/>
      <c r="BC399" s="50"/>
      <c r="BD399" s="50"/>
    </row>
    <row r="400" spans="1:56" s="52" customFormat="1" ht="75" customHeight="1" x14ac:dyDescent="0.25">
      <c r="A400" s="20">
        <v>17</v>
      </c>
      <c r="B400" s="50" t="s">
        <v>2876</v>
      </c>
      <c r="C400" s="50" t="s">
        <v>2940</v>
      </c>
      <c r="D400" s="50" t="s">
        <v>1432</v>
      </c>
      <c r="E400" s="50" t="s">
        <v>2878</v>
      </c>
      <c r="F400" s="50" t="s">
        <v>2941</v>
      </c>
      <c r="G400" s="50" t="s">
        <v>494</v>
      </c>
      <c r="H400" s="50" t="s">
        <v>2880</v>
      </c>
      <c r="I400" s="50" t="s">
        <v>2949</v>
      </c>
      <c r="J400" s="22">
        <v>44197</v>
      </c>
      <c r="K400" s="22">
        <v>44561</v>
      </c>
      <c r="L400" s="50" t="s">
        <v>2950</v>
      </c>
      <c r="M400" s="50" t="s">
        <v>2883</v>
      </c>
      <c r="N400" s="50" t="s">
        <v>79</v>
      </c>
      <c r="O400" s="50" t="s">
        <v>2924</v>
      </c>
      <c r="P400" s="50" t="s">
        <v>872</v>
      </c>
      <c r="Q400" s="50" t="s">
        <v>68</v>
      </c>
      <c r="R400" s="19">
        <v>3</v>
      </c>
      <c r="S400" s="19">
        <v>0</v>
      </c>
      <c r="T400" s="19">
        <v>1</v>
      </c>
      <c r="U400" s="19">
        <v>1</v>
      </c>
      <c r="V400" s="19">
        <v>1</v>
      </c>
      <c r="W400" s="19">
        <v>0</v>
      </c>
      <c r="X400" s="19" t="s">
        <v>2885</v>
      </c>
      <c r="Y400" s="19"/>
      <c r="Z400" s="19"/>
      <c r="AA400" s="19"/>
      <c r="AB400" s="19"/>
      <c r="AC400" s="19"/>
      <c r="AD400" s="19"/>
      <c r="AE400" s="19">
        <f t="shared" si="43"/>
        <v>0</v>
      </c>
      <c r="AF400" s="22">
        <v>44298</v>
      </c>
      <c r="AG400" s="25"/>
      <c r="AH400" s="51"/>
      <c r="AI400" s="51"/>
      <c r="AJ400" s="18">
        <f t="shared" si="44"/>
        <v>0</v>
      </c>
      <c r="AK400" s="18" t="str">
        <f t="shared" si="45"/>
        <v/>
      </c>
      <c r="AL400" s="18">
        <f t="shared" si="46"/>
        <v>0</v>
      </c>
      <c r="AM400" s="18">
        <f t="shared" si="47"/>
        <v>0</v>
      </c>
      <c r="AN400" s="18">
        <f t="shared" si="48"/>
        <v>0</v>
      </c>
      <c r="AO400" s="50" t="s">
        <v>97</v>
      </c>
      <c r="AP400" s="50"/>
      <c r="AQ400" s="50"/>
      <c r="AR400" s="50"/>
      <c r="AS400" s="50" t="s">
        <v>97</v>
      </c>
      <c r="AT400" s="50"/>
      <c r="AU400" s="50"/>
      <c r="AV400" s="50"/>
      <c r="AW400" s="50" t="s">
        <v>97</v>
      </c>
      <c r="AX400" s="50"/>
      <c r="AY400" s="50"/>
      <c r="AZ400" s="50"/>
      <c r="BA400" s="50" t="s">
        <v>97</v>
      </c>
      <c r="BB400" s="50"/>
      <c r="BC400" s="50"/>
      <c r="BD400" s="50"/>
    </row>
    <row r="401" spans="1:56" s="52" customFormat="1" ht="75" customHeight="1" x14ac:dyDescent="0.25">
      <c r="A401" s="20">
        <v>18</v>
      </c>
      <c r="B401" s="50" t="s">
        <v>2876</v>
      </c>
      <c r="C401" s="50" t="s">
        <v>2940</v>
      </c>
      <c r="D401" s="50" t="s">
        <v>1432</v>
      </c>
      <c r="E401" s="50" t="s">
        <v>2878</v>
      </c>
      <c r="F401" s="50" t="s">
        <v>2941</v>
      </c>
      <c r="G401" s="50" t="s">
        <v>494</v>
      </c>
      <c r="H401" s="50" t="s">
        <v>2880</v>
      </c>
      <c r="I401" s="50" t="s">
        <v>2951</v>
      </c>
      <c r="J401" s="22">
        <v>44197</v>
      </c>
      <c r="K401" s="22">
        <v>44561</v>
      </c>
      <c r="L401" s="50" t="s">
        <v>2952</v>
      </c>
      <c r="M401" s="50" t="s">
        <v>2883</v>
      </c>
      <c r="N401" s="50" t="s">
        <v>79</v>
      </c>
      <c r="O401" s="50" t="s">
        <v>2924</v>
      </c>
      <c r="P401" s="50" t="s">
        <v>872</v>
      </c>
      <c r="Q401" s="50" t="s">
        <v>68</v>
      </c>
      <c r="R401" s="19">
        <v>3</v>
      </c>
      <c r="S401" s="19">
        <v>0</v>
      </c>
      <c r="T401" s="19">
        <v>1</v>
      </c>
      <c r="U401" s="19">
        <v>1</v>
      </c>
      <c r="V401" s="19">
        <v>1</v>
      </c>
      <c r="W401" s="19">
        <v>0</v>
      </c>
      <c r="X401" s="19" t="s">
        <v>2885</v>
      </c>
      <c r="Y401" s="19"/>
      <c r="Z401" s="19"/>
      <c r="AA401" s="19"/>
      <c r="AB401" s="19"/>
      <c r="AC401" s="19"/>
      <c r="AD401" s="19"/>
      <c r="AE401" s="19">
        <f t="shared" si="43"/>
        <v>0</v>
      </c>
      <c r="AF401" s="22">
        <v>44298</v>
      </c>
      <c r="AG401" s="25"/>
      <c r="AH401" s="51"/>
      <c r="AI401" s="51"/>
      <c r="AJ401" s="18">
        <f t="shared" si="44"/>
        <v>0</v>
      </c>
      <c r="AK401" s="18" t="str">
        <f t="shared" si="45"/>
        <v/>
      </c>
      <c r="AL401" s="18">
        <f t="shared" si="46"/>
        <v>0</v>
      </c>
      <c r="AM401" s="18">
        <f t="shared" si="47"/>
        <v>0</v>
      </c>
      <c r="AN401" s="18">
        <f t="shared" si="48"/>
        <v>0</v>
      </c>
      <c r="AO401" s="50" t="s">
        <v>97</v>
      </c>
      <c r="AP401" s="50"/>
      <c r="AQ401" s="50"/>
      <c r="AR401" s="50"/>
      <c r="AS401" s="50" t="s">
        <v>97</v>
      </c>
      <c r="AT401" s="50"/>
      <c r="AU401" s="50"/>
      <c r="AV401" s="50"/>
      <c r="AW401" s="50" t="s">
        <v>97</v>
      </c>
      <c r="AX401" s="50"/>
      <c r="AY401" s="50"/>
      <c r="AZ401" s="50"/>
      <c r="BA401" s="50" t="s">
        <v>97</v>
      </c>
      <c r="BB401" s="50"/>
      <c r="BC401" s="50"/>
      <c r="BD401" s="50"/>
    </row>
    <row r="402" spans="1:56" s="52" customFormat="1" ht="75" customHeight="1" x14ac:dyDescent="0.25">
      <c r="A402" s="20">
        <v>19</v>
      </c>
      <c r="B402" s="50" t="s">
        <v>2876</v>
      </c>
      <c r="C402" s="50" t="s">
        <v>89</v>
      </c>
      <c r="D402" s="50" t="s">
        <v>58</v>
      </c>
      <c r="E402" s="50" t="s">
        <v>90</v>
      </c>
      <c r="F402" s="50" t="s">
        <v>60</v>
      </c>
      <c r="G402" s="50" t="s">
        <v>91</v>
      </c>
      <c r="H402" s="50" t="s">
        <v>92</v>
      </c>
      <c r="I402" s="50" t="s">
        <v>1256</v>
      </c>
      <c r="J402" s="22">
        <v>44378</v>
      </c>
      <c r="K402" s="22">
        <v>44469</v>
      </c>
      <c r="L402" s="50" t="s">
        <v>641</v>
      </c>
      <c r="M402" s="50" t="s">
        <v>2883</v>
      </c>
      <c r="N402" s="50" t="s">
        <v>79</v>
      </c>
      <c r="O402" s="50" t="s">
        <v>1258</v>
      </c>
      <c r="P402" s="50" t="s">
        <v>2</v>
      </c>
      <c r="Q402" s="50" t="s">
        <v>68</v>
      </c>
      <c r="R402" s="19">
        <v>4</v>
      </c>
      <c r="S402" s="19">
        <v>0</v>
      </c>
      <c r="T402" s="19">
        <v>0</v>
      </c>
      <c r="U402" s="19">
        <v>4</v>
      </c>
      <c r="V402" s="19">
        <v>0</v>
      </c>
      <c r="W402" s="19">
        <v>0</v>
      </c>
      <c r="X402" s="19" t="s">
        <v>2953</v>
      </c>
      <c r="Y402" s="19"/>
      <c r="Z402" s="19"/>
      <c r="AA402" s="19"/>
      <c r="AB402" s="19"/>
      <c r="AC402" s="19"/>
      <c r="AD402" s="19"/>
      <c r="AE402" s="19">
        <f t="shared" si="43"/>
        <v>0</v>
      </c>
      <c r="AF402" s="22">
        <v>44298</v>
      </c>
      <c r="AG402" s="25"/>
      <c r="AH402" s="51"/>
      <c r="AI402" s="51"/>
      <c r="AJ402" s="18">
        <f t="shared" si="44"/>
        <v>0</v>
      </c>
      <c r="AK402" s="18" t="str">
        <f t="shared" si="45"/>
        <v/>
      </c>
      <c r="AL402" s="18" t="str">
        <f t="shared" si="46"/>
        <v/>
      </c>
      <c r="AM402" s="18">
        <f t="shared" si="47"/>
        <v>0</v>
      </c>
      <c r="AN402" s="18" t="str">
        <f t="shared" si="48"/>
        <v/>
      </c>
      <c r="AO402" s="50" t="s">
        <v>97</v>
      </c>
      <c r="AP402" s="50"/>
      <c r="AQ402" s="50"/>
      <c r="AR402" s="50"/>
      <c r="AS402" s="50" t="s">
        <v>97</v>
      </c>
      <c r="AT402" s="50"/>
      <c r="AU402" s="50"/>
      <c r="AV402" s="50"/>
      <c r="AW402" s="50" t="s">
        <v>97</v>
      </c>
      <c r="AX402" s="50"/>
      <c r="AY402" s="50"/>
      <c r="AZ402" s="50"/>
      <c r="BA402" s="50" t="s">
        <v>97</v>
      </c>
      <c r="BB402" s="50"/>
      <c r="BC402" s="50"/>
      <c r="BD402" s="50"/>
    </row>
    <row r="403" spans="1:56" s="52" customFormat="1" ht="75" customHeight="1" x14ac:dyDescent="0.25">
      <c r="A403" s="20">
        <v>20</v>
      </c>
      <c r="B403" s="50" t="s">
        <v>2876</v>
      </c>
      <c r="C403" s="50" t="s">
        <v>89</v>
      </c>
      <c r="D403" s="50" t="s">
        <v>58</v>
      </c>
      <c r="E403" s="50" t="s">
        <v>90</v>
      </c>
      <c r="F403" s="50" t="s">
        <v>60</v>
      </c>
      <c r="G403" s="50" t="s">
        <v>91</v>
      </c>
      <c r="H403" s="50" t="s">
        <v>92</v>
      </c>
      <c r="I403" s="50" t="s">
        <v>1262</v>
      </c>
      <c r="J403" s="22">
        <v>44287</v>
      </c>
      <c r="K403" s="22">
        <v>44561</v>
      </c>
      <c r="L403" s="50" t="s">
        <v>641</v>
      </c>
      <c r="M403" s="50" t="s">
        <v>2883</v>
      </c>
      <c r="N403" s="50" t="s">
        <v>79</v>
      </c>
      <c r="O403" s="50" t="s">
        <v>1258</v>
      </c>
      <c r="P403" s="50" t="s">
        <v>2</v>
      </c>
      <c r="Q403" s="50" t="s">
        <v>68</v>
      </c>
      <c r="R403" s="19">
        <v>4</v>
      </c>
      <c r="S403" s="19">
        <v>1</v>
      </c>
      <c r="T403" s="19">
        <v>1</v>
      </c>
      <c r="U403" s="19">
        <v>1</v>
      </c>
      <c r="V403" s="19">
        <v>1</v>
      </c>
      <c r="W403" s="19">
        <v>1</v>
      </c>
      <c r="X403" s="19" t="s">
        <v>2954</v>
      </c>
      <c r="Y403" s="19"/>
      <c r="Z403" s="19"/>
      <c r="AA403" s="19"/>
      <c r="AB403" s="19"/>
      <c r="AC403" s="19"/>
      <c r="AD403" s="19"/>
      <c r="AE403" s="19">
        <f t="shared" si="43"/>
        <v>1</v>
      </c>
      <c r="AF403" s="22">
        <v>44299</v>
      </c>
      <c r="AG403" s="25"/>
      <c r="AH403" s="51"/>
      <c r="AI403" s="51"/>
      <c r="AJ403" s="18">
        <f t="shared" si="44"/>
        <v>0.25</v>
      </c>
      <c r="AK403" s="18">
        <f t="shared" si="45"/>
        <v>1</v>
      </c>
      <c r="AL403" s="18">
        <f t="shared" si="46"/>
        <v>0</v>
      </c>
      <c r="AM403" s="18">
        <f t="shared" si="47"/>
        <v>0</v>
      </c>
      <c r="AN403" s="18">
        <f t="shared" si="48"/>
        <v>0</v>
      </c>
      <c r="AO403" s="50" t="s">
        <v>70</v>
      </c>
      <c r="AP403" s="50"/>
      <c r="AQ403" s="50"/>
      <c r="AR403" s="50"/>
      <c r="AS403" s="50" t="s">
        <v>2955</v>
      </c>
      <c r="AT403" s="50"/>
      <c r="AU403" s="50"/>
      <c r="AV403" s="50"/>
      <c r="AW403" s="50" t="s">
        <v>70</v>
      </c>
      <c r="AX403" s="50"/>
      <c r="AY403" s="50"/>
      <c r="AZ403" s="50"/>
      <c r="BA403" s="50" t="s">
        <v>2956</v>
      </c>
      <c r="BB403" s="50"/>
      <c r="BC403" s="50"/>
      <c r="BD403" s="50"/>
    </row>
    <row r="404" spans="1:56" s="52" customFormat="1" ht="75" customHeight="1" x14ac:dyDescent="0.25">
      <c r="A404" s="20">
        <v>21</v>
      </c>
      <c r="B404" s="50" t="s">
        <v>2876</v>
      </c>
      <c r="C404" s="50" t="s">
        <v>89</v>
      </c>
      <c r="D404" s="50" t="s">
        <v>58</v>
      </c>
      <c r="E404" s="50" t="s">
        <v>90</v>
      </c>
      <c r="F404" s="50" t="s">
        <v>60</v>
      </c>
      <c r="G404" s="50" t="s">
        <v>91</v>
      </c>
      <c r="H404" s="50" t="s">
        <v>92</v>
      </c>
      <c r="I404" s="50" t="s">
        <v>1265</v>
      </c>
      <c r="J404" s="22">
        <v>44378</v>
      </c>
      <c r="K404" s="22">
        <v>44408</v>
      </c>
      <c r="L404" s="50" t="s">
        <v>641</v>
      </c>
      <c r="M404" s="50" t="s">
        <v>2883</v>
      </c>
      <c r="N404" s="50" t="s">
        <v>65</v>
      </c>
      <c r="O404" s="50" t="s">
        <v>1258</v>
      </c>
      <c r="P404" s="50" t="s">
        <v>2</v>
      </c>
      <c r="Q404" s="50" t="s">
        <v>68</v>
      </c>
      <c r="R404" s="18">
        <v>1</v>
      </c>
      <c r="S404" s="18">
        <v>0</v>
      </c>
      <c r="T404" s="18">
        <v>0</v>
      </c>
      <c r="U404" s="18">
        <v>1</v>
      </c>
      <c r="V404" s="18">
        <v>0</v>
      </c>
      <c r="W404" s="18">
        <v>0</v>
      </c>
      <c r="X404" s="18" t="s">
        <v>2953</v>
      </c>
      <c r="Y404" s="18"/>
      <c r="Z404" s="18"/>
      <c r="AA404" s="18"/>
      <c r="AB404" s="18"/>
      <c r="AC404" s="18"/>
      <c r="AD404" s="18"/>
      <c r="AE404" s="18">
        <f t="shared" si="43"/>
        <v>0</v>
      </c>
      <c r="AF404" s="22">
        <v>44298</v>
      </c>
      <c r="AG404" s="25"/>
      <c r="AH404" s="51"/>
      <c r="AI404" s="51"/>
      <c r="AJ404" s="18">
        <f t="shared" si="44"/>
        <v>0</v>
      </c>
      <c r="AK404" s="18" t="str">
        <f t="shared" si="45"/>
        <v/>
      </c>
      <c r="AL404" s="18" t="str">
        <f t="shared" si="46"/>
        <v/>
      </c>
      <c r="AM404" s="18">
        <f t="shared" si="47"/>
        <v>0</v>
      </c>
      <c r="AN404" s="18" t="str">
        <f t="shared" si="48"/>
        <v/>
      </c>
      <c r="AO404" s="50" t="s">
        <v>97</v>
      </c>
      <c r="AP404" s="50"/>
      <c r="AQ404" s="50"/>
      <c r="AR404" s="50"/>
      <c r="AS404" s="50" t="s">
        <v>97</v>
      </c>
      <c r="AT404" s="50"/>
      <c r="AU404" s="50"/>
      <c r="AV404" s="50"/>
      <c r="AW404" s="50" t="s">
        <v>97</v>
      </c>
      <c r="AX404" s="50"/>
      <c r="AY404" s="50"/>
      <c r="AZ404" s="50"/>
      <c r="BA404" s="50" t="s">
        <v>97</v>
      </c>
      <c r="BB404" s="50"/>
      <c r="BC404" s="50"/>
      <c r="BD404" s="50"/>
    </row>
    <row r="405" spans="1:56" s="52" customFormat="1" ht="75" customHeight="1" x14ac:dyDescent="0.25">
      <c r="A405" s="20">
        <v>22</v>
      </c>
      <c r="B405" s="50" t="s">
        <v>2876</v>
      </c>
      <c r="C405" s="50" t="s">
        <v>89</v>
      </c>
      <c r="D405" s="50" t="s">
        <v>58</v>
      </c>
      <c r="E405" s="50" t="s">
        <v>90</v>
      </c>
      <c r="F405" s="50" t="s">
        <v>60</v>
      </c>
      <c r="G405" s="50" t="s">
        <v>91</v>
      </c>
      <c r="H405" s="50" t="s">
        <v>92</v>
      </c>
      <c r="I405" s="50" t="s">
        <v>111</v>
      </c>
      <c r="J405" s="22">
        <v>44409</v>
      </c>
      <c r="K405" s="22">
        <v>44561</v>
      </c>
      <c r="L405" s="50" t="s">
        <v>641</v>
      </c>
      <c r="M405" s="50" t="s">
        <v>2883</v>
      </c>
      <c r="N405" s="50" t="s">
        <v>65</v>
      </c>
      <c r="O405" s="50" t="s">
        <v>1258</v>
      </c>
      <c r="P405" s="50" t="s">
        <v>2</v>
      </c>
      <c r="Q405" s="50" t="s">
        <v>68</v>
      </c>
      <c r="R405" s="18">
        <v>1</v>
      </c>
      <c r="S405" s="18">
        <v>0</v>
      </c>
      <c r="T405" s="18">
        <v>0</v>
      </c>
      <c r="U405" s="18">
        <v>0.4</v>
      </c>
      <c r="V405" s="18">
        <v>0.6</v>
      </c>
      <c r="W405" s="18">
        <v>0</v>
      </c>
      <c r="X405" s="18" t="s">
        <v>2953</v>
      </c>
      <c r="Y405" s="18"/>
      <c r="Z405" s="18"/>
      <c r="AA405" s="18"/>
      <c r="AB405" s="18"/>
      <c r="AC405" s="18"/>
      <c r="AD405" s="18"/>
      <c r="AE405" s="18">
        <f t="shared" si="43"/>
        <v>0</v>
      </c>
      <c r="AF405" s="22">
        <v>44298</v>
      </c>
      <c r="AG405" s="25"/>
      <c r="AH405" s="51"/>
      <c r="AI405" s="51"/>
      <c r="AJ405" s="18">
        <f t="shared" si="44"/>
        <v>0</v>
      </c>
      <c r="AK405" s="18" t="str">
        <f t="shared" si="45"/>
        <v/>
      </c>
      <c r="AL405" s="18" t="str">
        <f t="shared" si="46"/>
        <v/>
      </c>
      <c r="AM405" s="18">
        <f t="shared" si="47"/>
        <v>0</v>
      </c>
      <c r="AN405" s="18">
        <f t="shared" si="48"/>
        <v>0</v>
      </c>
      <c r="AO405" s="50" t="s">
        <v>97</v>
      </c>
      <c r="AP405" s="50"/>
      <c r="AQ405" s="50"/>
      <c r="AR405" s="50"/>
      <c r="AS405" s="50" t="s">
        <v>97</v>
      </c>
      <c r="AT405" s="50"/>
      <c r="AU405" s="50"/>
      <c r="AV405" s="50"/>
      <c r="AW405" s="50" t="s">
        <v>97</v>
      </c>
      <c r="AX405" s="50"/>
      <c r="AY405" s="50"/>
      <c r="AZ405" s="50"/>
      <c r="BA405" s="50" t="s">
        <v>97</v>
      </c>
      <c r="BB405" s="50"/>
      <c r="BC405" s="50"/>
      <c r="BD405" s="50"/>
    </row>
    <row r="406" spans="1:56" s="52" customFormat="1" ht="75" customHeight="1" x14ac:dyDescent="0.25">
      <c r="A406" s="20">
        <v>23</v>
      </c>
      <c r="B406" s="50" t="s">
        <v>2876</v>
      </c>
      <c r="C406" s="50" t="s">
        <v>89</v>
      </c>
      <c r="D406" s="50" t="s">
        <v>58</v>
      </c>
      <c r="E406" s="50" t="s">
        <v>90</v>
      </c>
      <c r="F406" s="50" t="s">
        <v>60</v>
      </c>
      <c r="G406" s="50" t="s">
        <v>91</v>
      </c>
      <c r="H406" s="50" t="s">
        <v>92</v>
      </c>
      <c r="I406" s="50" t="s">
        <v>1268</v>
      </c>
      <c r="J406" s="22">
        <v>44378</v>
      </c>
      <c r="K406" s="22">
        <v>44408</v>
      </c>
      <c r="L406" s="50" t="s">
        <v>641</v>
      </c>
      <c r="M406" s="50" t="s">
        <v>2883</v>
      </c>
      <c r="N406" s="50" t="s">
        <v>65</v>
      </c>
      <c r="O406" s="50" t="s">
        <v>1258</v>
      </c>
      <c r="P406" s="50" t="s">
        <v>2</v>
      </c>
      <c r="Q406" s="50" t="s">
        <v>68</v>
      </c>
      <c r="R406" s="18">
        <v>1</v>
      </c>
      <c r="S406" s="18">
        <v>0</v>
      </c>
      <c r="T406" s="18">
        <v>0</v>
      </c>
      <c r="U406" s="18">
        <v>1</v>
      </c>
      <c r="V406" s="18">
        <v>0</v>
      </c>
      <c r="W406" s="18">
        <v>0</v>
      </c>
      <c r="X406" s="18" t="s">
        <v>2953</v>
      </c>
      <c r="Y406" s="18"/>
      <c r="Z406" s="18"/>
      <c r="AA406" s="18"/>
      <c r="AB406" s="18"/>
      <c r="AC406" s="18"/>
      <c r="AD406" s="18"/>
      <c r="AE406" s="18">
        <f t="shared" si="43"/>
        <v>0</v>
      </c>
      <c r="AF406" s="22">
        <v>44298</v>
      </c>
      <c r="AG406" s="25"/>
      <c r="AH406" s="51"/>
      <c r="AI406" s="51"/>
      <c r="AJ406" s="18">
        <f t="shared" si="44"/>
        <v>0</v>
      </c>
      <c r="AK406" s="18" t="str">
        <f t="shared" si="45"/>
        <v/>
      </c>
      <c r="AL406" s="18" t="str">
        <f t="shared" si="46"/>
        <v/>
      </c>
      <c r="AM406" s="18">
        <f t="shared" si="47"/>
        <v>0</v>
      </c>
      <c r="AN406" s="18" t="str">
        <f t="shared" si="48"/>
        <v/>
      </c>
      <c r="AO406" s="50" t="s">
        <v>97</v>
      </c>
      <c r="AP406" s="50"/>
      <c r="AQ406" s="50"/>
      <c r="AR406" s="50"/>
      <c r="AS406" s="50" t="s">
        <v>97</v>
      </c>
      <c r="AT406" s="50"/>
      <c r="AU406" s="50"/>
      <c r="AV406" s="50"/>
      <c r="AW406" s="50" t="s">
        <v>97</v>
      </c>
      <c r="AX406" s="50"/>
      <c r="AY406" s="50"/>
      <c r="AZ406" s="50"/>
      <c r="BA406" s="50" t="s">
        <v>97</v>
      </c>
      <c r="BB406" s="50"/>
      <c r="BC406" s="50"/>
      <c r="BD406" s="50"/>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F003A1-54F5-448C-8DAB-81E49257B9A4}">
  <sheetPr codeName="Hoja2"/>
  <dimension ref="A1:IF76"/>
  <sheetViews>
    <sheetView workbookViewId="0">
      <pane xSplit="3" ySplit="1" topLeftCell="HL47" activePane="bottomRight" state="frozen"/>
      <selection pane="topRight" activeCell="D1" sqref="D1"/>
      <selection pane="bottomLeft" activeCell="A2" sqref="A2"/>
      <selection pane="bottomRight" activeCell="C48" sqref="C48"/>
    </sheetView>
  </sheetViews>
  <sheetFormatPr baseColWidth="10" defaultRowHeight="15" customHeight="1" x14ac:dyDescent="0.25"/>
  <cols>
    <col min="1" max="1" width="7.7109375" bestFit="1" customWidth="1"/>
    <col min="2" max="2" width="12.7109375" bestFit="1" customWidth="1"/>
    <col min="3" max="3" width="51.28515625" bestFit="1" customWidth="1"/>
    <col min="4" max="4" width="12.140625" bestFit="1" customWidth="1"/>
    <col min="5" max="5" width="12.42578125" bestFit="1" customWidth="1"/>
    <col min="6" max="6" width="12.140625" bestFit="1" customWidth="1"/>
    <col min="7" max="7" width="14.7109375" customWidth="1"/>
    <col min="8" max="9" width="33.7109375" customWidth="1"/>
    <col min="10" max="15" width="11.42578125" style="1"/>
    <col min="16" max="16" width="14.42578125" bestFit="1" customWidth="1"/>
    <col min="17" max="17" width="47.28515625" customWidth="1"/>
    <col min="18" max="18" width="36" bestFit="1" customWidth="1"/>
    <col min="19" max="19" width="16" bestFit="1" customWidth="1"/>
    <col min="20" max="20" width="69.28515625" bestFit="1" customWidth="1"/>
    <col min="25" max="25" width="15.42578125" bestFit="1" customWidth="1"/>
  </cols>
  <sheetData>
    <row r="1" spans="1:240" ht="75" customHeight="1" x14ac:dyDescent="0.25">
      <c r="A1" s="2" t="s">
        <v>0</v>
      </c>
      <c r="B1" s="2" t="s">
        <v>1</v>
      </c>
      <c r="C1" s="2" t="s">
        <v>113</v>
      </c>
      <c r="D1" s="2" t="s">
        <v>114</v>
      </c>
      <c r="E1" s="2" t="s">
        <v>115</v>
      </c>
      <c r="F1" s="2" t="s">
        <v>116</v>
      </c>
      <c r="G1" s="2" t="s">
        <v>117</v>
      </c>
      <c r="H1" s="2" t="s">
        <v>118</v>
      </c>
      <c r="I1" s="2" t="s">
        <v>119</v>
      </c>
      <c r="J1" s="56" t="s">
        <v>120</v>
      </c>
      <c r="K1" s="56" t="s">
        <v>121</v>
      </c>
      <c r="L1" s="56" t="s">
        <v>122</v>
      </c>
      <c r="M1" s="57" t="s">
        <v>123</v>
      </c>
      <c r="N1" s="57" t="s">
        <v>124</v>
      </c>
      <c r="O1" s="57" t="s">
        <v>125</v>
      </c>
      <c r="P1" s="56" t="s">
        <v>126</v>
      </c>
      <c r="Q1" s="58" t="s">
        <v>127</v>
      </c>
      <c r="R1" s="58" t="s">
        <v>128</v>
      </c>
      <c r="S1" s="58" t="s">
        <v>129</v>
      </c>
      <c r="T1" s="58" t="s">
        <v>130</v>
      </c>
      <c r="U1" s="58" t="s">
        <v>131</v>
      </c>
      <c r="V1" s="58" t="s">
        <v>132</v>
      </c>
      <c r="W1" s="58" t="s">
        <v>133</v>
      </c>
      <c r="X1" s="58" t="s">
        <v>134</v>
      </c>
      <c r="Y1" s="58" t="s">
        <v>135</v>
      </c>
      <c r="Z1" s="58" t="s">
        <v>136</v>
      </c>
      <c r="AA1" s="58" t="s">
        <v>137</v>
      </c>
      <c r="AB1" s="58" t="s">
        <v>138</v>
      </c>
      <c r="AC1" s="58" t="s">
        <v>139</v>
      </c>
      <c r="AD1" s="58" t="s">
        <v>140</v>
      </c>
      <c r="AE1" s="58" t="s">
        <v>141</v>
      </c>
      <c r="AF1" s="58" t="s">
        <v>142</v>
      </c>
      <c r="AG1" s="58" t="s">
        <v>143</v>
      </c>
      <c r="AH1" s="58" t="s">
        <v>144</v>
      </c>
      <c r="AI1" s="58" t="s">
        <v>145</v>
      </c>
      <c r="AJ1" s="58" t="s">
        <v>146</v>
      </c>
      <c r="AK1" s="58" t="s">
        <v>147</v>
      </c>
      <c r="AL1" s="58" t="s">
        <v>148</v>
      </c>
      <c r="AM1" s="58" t="s">
        <v>149</v>
      </c>
      <c r="AN1" s="58" t="s">
        <v>150</v>
      </c>
      <c r="AO1" s="58" t="s">
        <v>151</v>
      </c>
      <c r="AP1" s="58" t="s">
        <v>152</v>
      </c>
      <c r="AQ1" s="58" t="s">
        <v>153</v>
      </c>
      <c r="AR1" s="58" t="s">
        <v>154</v>
      </c>
      <c r="AS1" s="58" t="s">
        <v>155</v>
      </c>
      <c r="AT1" s="58" t="s">
        <v>156</v>
      </c>
      <c r="AU1" s="58" t="s">
        <v>157</v>
      </c>
      <c r="AV1" s="58" t="s">
        <v>158</v>
      </c>
      <c r="AW1" s="58" t="s">
        <v>159</v>
      </c>
      <c r="AX1" s="58" t="s">
        <v>160</v>
      </c>
      <c r="AY1" s="59" t="s">
        <v>161</v>
      </c>
      <c r="AZ1" s="59" t="s">
        <v>162</v>
      </c>
      <c r="BA1" s="59" t="s">
        <v>163</v>
      </c>
      <c r="BB1" s="59" t="s">
        <v>164</v>
      </c>
      <c r="BC1" s="16" t="s">
        <v>165</v>
      </c>
      <c r="BD1" s="16" t="s">
        <v>166</v>
      </c>
      <c r="BE1" s="16" t="s">
        <v>167</v>
      </c>
      <c r="BF1" s="16" t="s">
        <v>168</v>
      </c>
      <c r="BG1" s="16" t="s">
        <v>169</v>
      </c>
      <c r="BH1" s="16" t="s">
        <v>170</v>
      </c>
      <c r="BI1" s="16" t="s">
        <v>171</v>
      </c>
      <c r="BJ1" s="16" t="s">
        <v>172</v>
      </c>
      <c r="BK1" s="60" t="s">
        <v>173</v>
      </c>
      <c r="BL1" s="60" t="s">
        <v>174</v>
      </c>
      <c r="BM1" s="60" t="s">
        <v>175</v>
      </c>
      <c r="BN1" s="60" t="s">
        <v>176</v>
      </c>
      <c r="BO1" s="60" t="s">
        <v>177</v>
      </c>
      <c r="BP1" s="61" t="s">
        <v>178</v>
      </c>
      <c r="BQ1" s="61" t="s">
        <v>179</v>
      </c>
      <c r="BR1" s="61" t="s">
        <v>180</v>
      </c>
      <c r="BS1" s="61" t="s">
        <v>181</v>
      </c>
      <c r="BT1" s="61" t="s">
        <v>182</v>
      </c>
      <c r="BU1" s="61" t="s">
        <v>183</v>
      </c>
      <c r="BV1" s="61" t="s">
        <v>184</v>
      </c>
      <c r="BW1" s="61" t="s">
        <v>185</v>
      </c>
      <c r="BX1" s="61" t="s">
        <v>186</v>
      </c>
      <c r="BY1" s="61" t="s">
        <v>187</v>
      </c>
      <c r="BZ1" s="61" t="s">
        <v>188</v>
      </c>
      <c r="CA1" s="61" t="s">
        <v>189</v>
      </c>
      <c r="CB1" s="61" t="s">
        <v>190</v>
      </c>
      <c r="CC1" s="61" t="s">
        <v>191</v>
      </c>
      <c r="CD1" s="61" t="s">
        <v>192</v>
      </c>
      <c r="CE1" s="61" t="s">
        <v>193</v>
      </c>
      <c r="CF1" s="61" t="s">
        <v>194</v>
      </c>
      <c r="CG1" s="61" t="s">
        <v>195</v>
      </c>
      <c r="CH1" s="61" t="s">
        <v>196</v>
      </c>
      <c r="CI1" s="61" t="s">
        <v>197</v>
      </c>
      <c r="CJ1" s="61" t="s">
        <v>198</v>
      </c>
      <c r="CK1" s="61" t="s">
        <v>199</v>
      </c>
      <c r="CL1" s="61" t="s">
        <v>200</v>
      </c>
      <c r="CM1" s="61" t="s">
        <v>201</v>
      </c>
      <c r="CN1" s="61" t="s">
        <v>202</v>
      </c>
      <c r="CO1" s="61" t="s">
        <v>203</v>
      </c>
      <c r="CP1" s="61" t="s">
        <v>204</v>
      </c>
      <c r="CQ1" s="61" t="s">
        <v>205</v>
      </c>
      <c r="CR1" s="61" t="s">
        <v>206</v>
      </c>
      <c r="CS1" s="61" t="s">
        <v>207</v>
      </c>
      <c r="CT1" s="61" t="s">
        <v>208</v>
      </c>
      <c r="CU1" s="61" t="s">
        <v>209</v>
      </c>
      <c r="CV1" s="61" t="s">
        <v>210</v>
      </c>
      <c r="CW1" s="61" t="s">
        <v>211</v>
      </c>
      <c r="CX1" s="59" t="s">
        <v>212</v>
      </c>
      <c r="CY1" s="59" t="s">
        <v>213</v>
      </c>
      <c r="CZ1" s="59" t="s">
        <v>214</v>
      </c>
      <c r="DA1" s="59" t="s">
        <v>215</v>
      </c>
      <c r="DB1" s="16" t="s">
        <v>216</v>
      </c>
      <c r="DC1" s="16" t="s">
        <v>217</v>
      </c>
      <c r="DD1" s="16" t="s">
        <v>218</v>
      </c>
      <c r="DE1" s="16" t="s">
        <v>219</v>
      </c>
      <c r="DF1" s="16" t="s">
        <v>220</v>
      </c>
      <c r="DG1" s="16" t="s">
        <v>221</v>
      </c>
      <c r="DH1" s="16" t="s">
        <v>222</v>
      </c>
      <c r="DI1" s="16" t="s">
        <v>223</v>
      </c>
      <c r="DJ1" s="61" t="s">
        <v>224</v>
      </c>
      <c r="DK1" s="61" t="s">
        <v>225</v>
      </c>
      <c r="DL1" s="61" t="s">
        <v>226</v>
      </c>
      <c r="DM1" s="61" t="s">
        <v>227</v>
      </c>
      <c r="DN1" s="61" t="s">
        <v>228</v>
      </c>
      <c r="DO1" s="62" t="s">
        <v>229</v>
      </c>
      <c r="DP1" s="62" t="s">
        <v>230</v>
      </c>
      <c r="DQ1" s="62" t="s">
        <v>231</v>
      </c>
      <c r="DR1" s="62" t="s">
        <v>232</v>
      </c>
      <c r="DS1" s="62" t="s">
        <v>233</v>
      </c>
      <c r="DT1" s="62" t="s">
        <v>234</v>
      </c>
      <c r="DU1" s="62" t="s">
        <v>235</v>
      </c>
      <c r="DV1" s="62" t="s">
        <v>236</v>
      </c>
      <c r="DW1" s="62" t="s">
        <v>237</v>
      </c>
      <c r="DX1" s="62" t="s">
        <v>238</v>
      </c>
      <c r="DY1" s="62" t="s">
        <v>239</v>
      </c>
      <c r="DZ1" s="62" t="s">
        <v>240</v>
      </c>
      <c r="EA1" s="62" t="s">
        <v>241</v>
      </c>
      <c r="EB1" s="62" t="s">
        <v>242</v>
      </c>
      <c r="EC1" s="62" t="s">
        <v>243</v>
      </c>
      <c r="ED1" s="62" t="s">
        <v>244</v>
      </c>
      <c r="EE1" s="62" t="s">
        <v>245</v>
      </c>
      <c r="EF1" s="62" t="s">
        <v>246</v>
      </c>
      <c r="EG1" s="62" t="s">
        <v>247</v>
      </c>
      <c r="EH1" s="62" t="s">
        <v>248</v>
      </c>
      <c r="EI1" s="62" t="s">
        <v>249</v>
      </c>
      <c r="EJ1" s="62" t="s">
        <v>250</v>
      </c>
      <c r="EK1" s="62" t="s">
        <v>251</v>
      </c>
      <c r="EL1" s="62" t="s">
        <v>252</v>
      </c>
      <c r="EM1" s="62" t="s">
        <v>253</v>
      </c>
      <c r="EN1" s="62" t="s">
        <v>254</v>
      </c>
      <c r="EO1" s="62" t="s">
        <v>255</v>
      </c>
      <c r="EP1" s="62" t="s">
        <v>256</v>
      </c>
      <c r="EQ1" s="62" t="s">
        <v>257</v>
      </c>
      <c r="ER1" s="62" t="s">
        <v>258</v>
      </c>
      <c r="ES1" s="62" t="s">
        <v>259</v>
      </c>
      <c r="ET1" s="62" t="s">
        <v>260</v>
      </c>
      <c r="EU1" s="62" t="s">
        <v>261</v>
      </c>
      <c r="EV1" s="62" t="s">
        <v>262</v>
      </c>
      <c r="EW1" s="59" t="s">
        <v>263</v>
      </c>
      <c r="EX1" s="59" t="s">
        <v>264</v>
      </c>
      <c r="EY1" s="59" t="s">
        <v>265</v>
      </c>
      <c r="EZ1" s="59" t="s">
        <v>266</v>
      </c>
      <c r="FA1" s="16" t="s">
        <v>267</v>
      </c>
      <c r="FB1" s="16" t="s">
        <v>268</v>
      </c>
      <c r="FC1" s="16" t="s">
        <v>269</v>
      </c>
      <c r="FD1" s="16" t="s">
        <v>270</v>
      </c>
      <c r="FE1" s="16" t="s">
        <v>271</v>
      </c>
      <c r="FF1" s="16" t="s">
        <v>272</v>
      </c>
      <c r="FG1" s="16" t="s">
        <v>273</v>
      </c>
      <c r="FH1" s="16" t="s">
        <v>274</v>
      </c>
      <c r="FI1" s="62" t="s">
        <v>275</v>
      </c>
      <c r="FJ1" s="62" t="s">
        <v>276</v>
      </c>
      <c r="FK1" s="62" t="s">
        <v>277</v>
      </c>
      <c r="FL1" s="62" t="s">
        <v>278</v>
      </c>
      <c r="FM1" s="62" t="s">
        <v>279</v>
      </c>
      <c r="FN1" s="63" t="s">
        <v>280</v>
      </c>
      <c r="FO1" s="63" t="s">
        <v>281</v>
      </c>
      <c r="FP1" s="63" t="s">
        <v>282</v>
      </c>
      <c r="FQ1" s="63" t="s">
        <v>283</v>
      </c>
      <c r="FR1" s="63" t="s">
        <v>284</v>
      </c>
      <c r="FS1" s="63" t="s">
        <v>285</v>
      </c>
      <c r="FT1" s="63" t="s">
        <v>286</v>
      </c>
      <c r="FU1" s="63" t="s">
        <v>287</v>
      </c>
      <c r="FV1" s="63" t="s">
        <v>288</v>
      </c>
      <c r="FW1" s="63" t="s">
        <v>289</v>
      </c>
      <c r="FX1" s="63" t="s">
        <v>290</v>
      </c>
      <c r="FY1" s="63" t="s">
        <v>291</v>
      </c>
      <c r="FZ1" s="63" t="s">
        <v>292</v>
      </c>
      <c r="GA1" s="63" t="s">
        <v>293</v>
      </c>
      <c r="GB1" s="63" t="s">
        <v>294</v>
      </c>
      <c r="GC1" s="63" t="s">
        <v>295</v>
      </c>
      <c r="GD1" s="63" t="s">
        <v>296</v>
      </c>
      <c r="GE1" s="63" t="s">
        <v>297</v>
      </c>
      <c r="GF1" s="63" t="s">
        <v>298</v>
      </c>
      <c r="GG1" s="63" t="s">
        <v>299</v>
      </c>
      <c r="GH1" s="63" t="s">
        <v>300</v>
      </c>
      <c r="GI1" s="63" t="s">
        <v>301</v>
      </c>
      <c r="GJ1" s="63" t="s">
        <v>302</v>
      </c>
      <c r="GK1" s="63" t="s">
        <v>303</v>
      </c>
      <c r="GL1" s="63" t="s">
        <v>304</v>
      </c>
      <c r="GM1" s="63" t="s">
        <v>305</v>
      </c>
      <c r="GN1" s="63" t="s">
        <v>306</v>
      </c>
      <c r="GO1" s="63" t="s">
        <v>307</v>
      </c>
      <c r="GP1" s="63" t="s">
        <v>308</v>
      </c>
      <c r="GQ1" s="63" t="s">
        <v>309</v>
      </c>
      <c r="GR1" s="63" t="s">
        <v>310</v>
      </c>
      <c r="GS1" s="63" t="s">
        <v>311</v>
      </c>
      <c r="GT1" s="63" t="s">
        <v>312</v>
      </c>
      <c r="GU1" s="63" t="s">
        <v>313</v>
      </c>
      <c r="GV1" s="59" t="s">
        <v>314</v>
      </c>
      <c r="GW1" s="59" t="s">
        <v>315</v>
      </c>
      <c r="GX1" s="59" t="s">
        <v>316</v>
      </c>
      <c r="GY1" s="59" t="s">
        <v>317</v>
      </c>
      <c r="GZ1" s="16" t="s">
        <v>318</v>
      </c>
      <c r="HA1" s="16" t="s">
        <v>319</v>
      </c>
      <c r="HB1" s="16" t="s">
        <v>320</v>
      </c>
      <c r="HC1" s="16" t="s">
        <v>321</v>
      </c>
      <c r="HD1" s="16" t="s">
        <v>322</v>
      </c>
      <c r="HE1" s="16" t="s">
        <v>323</v>
      </c>
      <c r="HF1" s="16" t="s">
        <v>324</v>
      </c>
      <c r="HG1" s="16" t="s">
        <v>325</v>
      </c>
      <c r="HH1" s="63" t="s">
        <v>326</v>
      </c>
      <c r="HI1" s="63" t="s">
        <v>327</v>
      </c>
      <c r="HJ1" s="63" t="s">
        <v>328</v>
      </c>
      <c r="HK1" s="63" t="s">
        <v>329</v>
      </c>
      <c r="HL1" s="63" t="s">
        <v>330</v>
      </c>
      <c r="HM1" s="2" t="s">
        <v>331</v>
      </c>
      <c r="HN1" s="64" t="s">
        <v>332</v>
      </c>
      <c r="HO1" s="64" t="s">
        <v>333</v>
      </c>
      <c r="HP1" s="2" t="s">
        <v>334</v>
      </c>
      <c r="HQ1" s="58" t="s">
        <v>335</v>
      </c>
      <c r="HR1" s="58" t="s">
        <v>336</v>
      </c>
      <c r="HS1" s="58" t="s">
        <v>337</v>
      </c>
      <c r="HT1" s="58" t="s">
        <v>338</v>
      </c>
      <c r="HU1" s="61" t="s">
        <v>339</v>
      </c>
      <c r="HV1" s="61" t="s">
        <v>340</v>
      </c>
      <c r="HW1" s="61" t="s">
        <v>341</v>
      </c>
      <c r="HX1" s="61" t="s">
        <v>342</v>
      </c>
      <c r="HY1" s="62" t="s">
        <v>343</v>
      </c>
      <c r="HZ1" s="62" t="s">
        <v>344</v>
      </c>
      <c r="IA1" s="62" t="s">
        <v>345</v>
      </c>
      <c r="IB1" s="62" t="s">
        <v>346</v>
      </c>
      <c r="IC1" s="63" t="s">
        <v>347</v>
      </c>
      <c r="ID1" s="63" t="s">
        <v>348</v>
      </c>
      <c r="IE1" s="63" t="s">
        <v>349</v>
      </c>
      <c r="IF1" s="63" t="s">
        <v>350</v>
      </c>
    </row>
    <row r="2" spans="1:240" ht="75" customHeight="1" x14ac:dyDescent="0.25">
      <c r="A2" s="50" t="s">
        <v>351</v>
      </c>
      <c r="B2" s="65" t="s">
        <v>56</v>
      </c>
      <c r="C2" s="65" t="s">
        <v>352</v>
      </c>
      <c r="D2" s="65" t="s">
        <v>353</v>
      </c>
      <c r="E2" s="65" t="s">
        <v>354</v>
      </c>
      <c r="F2" s="65" t="s">
        <v>355</v>
      </c>
      <c r="G2" s="65" t="s">
        <v>356</v>
      </c>
      <c r="H2" s="65" t="s">
        <v>357</v>
      </c>
      <c r="I2" s="65" t="s">
        <v>358</v>
      </c>
      <c r="J2" s="67">
        <v>4</v>
      </c>
      <c r="K2" s="67">
        <v>4</v>
      </c>
      <c r="L2" s="67" t="s">
        <v>359</v>
      </c>
      <c r="M2" s="67">
        <v>2</v>
      </c>
      <c r="N2" s="67">
        <v>2</v>
      </c>
      <c r="O2" s="67" t="s">
        <v>360</v>
      </c>
      <c r="P2" s="65" t="s">
        <v>361</v>
      </c>
      <c r="Q2" s="65" t="s">
        <v>362</v>
      </c>
      <c r="R2" s="65" t="s">
        <v>363</v>
      </c>
      <c r="S2" s="65" t="s">
        <v>364</v>
      </c>
      <c r="T2" s="65" t="s">
        <v>365</v>
      </c>
      <c r="U2" s="65" t="s">
        <v>366</v>
      </c>
      <c r="V2" s="65" t="s">
        <v>367</v>
      </c>
      <c r="W2" s="65" t="s">
        <v>367</v>
      </c>
      <c r="X2" s="65" t="s">
        <v>367</v>
      </c>
      <c r="Y2" s="65" t="s">
        <v>368</v>
      </c>
      <c r="Z2" s="65" t="s">
        <v>369</v>
      </c>
      <c r="AA2" s="65" t="s">
        <v>370</v>
      </c>
      <c r="AB2" s="65" t="s">
        <v>371</v>
      </c>
      <c r="AC2" s="65" t="s">
        <v>370</v>
      </c>
      <c r="AD2" s="65" t="s">
        <v>370</v>
      </c>
      <c r="AE2" s="65">
        <v>100</v>
      </c>
      <c r="AF2" s="65" t="s">
        <v>79</v>
      </c>
      <c r="AG2" s="65" t="s">
        <v>364</v>
      </c>
      <c r="AH2" s="65">
        <f>SUM(AI2:AL2)</f>
        <v>2</v>
      </c>
      <c r="AI2" s="65">
        <v>0</v>
      </c>
      <c r="AJ2" s="65">
        <v>1</v>
      </c>
      <c r="AK2" s="65">
        <v>0</v>
      </c>
      <c r="AL2" s="65">
        <v>1</v>
      </c>
      <c r="AM2" s="65">
        <v>1</v>
      </c>
      <c r="AN2" s="65" t="s">
        <v>2981</v>
      </c>
      <c r="AO2" s="65"/>
      <c r="AP2" s="65"/>
      <c r="AQ2" s="65"/>
      <c r="AR2" s="65"/>
      <c r="AS2" s="65"/>
      <c r="AT2" s="65"/>
      <c r="AU2" s="66">
        <v>44296</v>
      </c>
      <c r="AV2" s="66"/>
      <c r="AW2" s="66"/>
      <c r="AX2" s="66"/>
      <c r="AY2" s="65" t="s">
        <v>70</v>
      </c>
      <c r="AZ2" s="65"/>
      <c r="BA2" s="65"/>
      <c r="BB2" s="65"/>
      <c r="BC2" s="65" t="s">
        <v>70</v>
      </c>
      <c r="BD2" s="65"/>
      <c r="BE2" s="65"/>
      <c r="BF2" s="65"/>
      <c r="BG2" s="65" t="s">
        <v>372</v>
      </c>
      <c r="BH2" s="65"/>
      <c r="BI2" s="65"/>
      <c r="BJ2" s="65"/>
      <c r="BK2" s="55" t="str">
        <f>IFERROR(IF(AI2=0,"",IF((AM2/AI2)&gt;1,1,(AM2/AI2))),"")</f>
        <v/>
      </c>
      <c r="BL2" s="55">
        <f>IFERROR(IF(AJ2=0,"",IF((AO2/AJ2)&gt;1,1,(AO2/AJ2))),"")</f>
        <v>0</v>
      </c>
      <c r="BM2" s="55" t="str">
        <f>IFERROR(IF(AK2=0,"",IF((AQ2/AK2)&gt;1,1,(AQ2/AK2))),"")</f>
        <v/>
      </c>
      <c r="BN2" s="55">
        <f>IFERROR(IF(AL2=0,"",IF((AS2/AL2)&gt;1,1,(AS2/AL2))),"")</f>
        <v>0</v>
      </c>
      <c r="BO2" s="55">
        <f>IFERROR(IF((AM2+AO2+AQ2+AS2)/AH2&gt;1,1,(AM2+AO2+AQ2+AS2)/AH2),"")</f>
        <v>0.5</v>
      </c>
      <c r="BP2" s="65"/>
      <c r="BQ2" s="65"/>
      <c r="BR2" s="65"/>
      <c r="BS2" s="65"/>
      <c r="BT2" s="65"/>
      <c r="BU2" s="65"/>
      <c r="BV2" s="65"/>
      <c r="BW2" s="65"/>
      <c r="BX2" s="65"/>
      <c r="BY2" s="65"/>
      <c r="BZ2" s="65"/>
      <c r="CA2" s="65"/>
      <c r="CB2" s="65"/>
      <c r="CC2" s="65"/>
      <c r="CD2" s="65"/>
      <c r="CE2" s="65"/>
      <c r="CF2" s="65"/>
      <c r="CG2" s="65"/>
      <c r="CH2" s="65"/>
      <c r="CI2" s="65"/>
      <c r="CJ2" s="65"/>
      <c r="CK2" s="65"/>
      <c r="CL2" s="65"/>
      <c r="CM2" s="65"/>
      <c r="CN2" s="65"/>
      <c r="CO2" s="65"/>
      <c r="CP2" s="65"/>
      <c r="CQ2" s="65"/>
      <c r="CR2" s="65"/>
      <c r="CS2" s="65"/>
      <c r="CT2" s="66">
        <v>44296</v>
      </c>
      <c r="CU2" s="66"/>
      <c r="CV2" s="66"/>
      <c r="CW2" s="66"/>
      <c r="CX2" s="65"/>
      <c r="CY2" s="65"/>
      <c r="CZ2" s="65"/>
      <c r="DA2" s="65"/>
      <c r="DB2" s="65"/>
      <c r="DC2" s="65"/>
      <c r="DD2" s="65"/>
      <c r="DE2" s="65"/>
      <c r="DF2" s="65"/>
      <c r="DG2" s="65"/>
      <c r="DH2" s="65"/>
      <c r="DI2" s="65"/>
      <c r="DJ2" s="55" t="str">
        <f t="shared" ref="DJ2:DJ3" si="0">IFERROR(IF(CH2=0,"",IF((CL2/CH2)&gt;1,1,(CL2/CH2))),"")</f>
        <v/>
      </c>
      <c r="DK2" s="55" t="str">
        <f t="shared" ref="DK2:DK3" si="1">IFERROR(IF(CI2=0,"",IF((CN2/CI2)&gt;1,1,(CN2/CI2))),"")</f>
        <v/>
      </c>
      <c r="DL2" s="55" t="str">
        <f t="shared" ref="DL2:DL3" si="2">IFERROR(IF(CJ2=0,"",IF((CP2/CJ2)&gt;1,1,(CP2/CJ2))),"")</f>
        <v/>
      </c>
      <c r="DM2" s="55" t="str">
        <f t="shared" ref="DM2:DM3" si="3">IFERROR(IF(CK2=0,"",IF((CR2/CK2)&gt;1,1,(CR2/CK2))),"")</f>
        <v/>
      </c>
      <c r="DN2" s="55" t="str">
        <f t="shared" ref="DN2:DN3" si="4">IFERROR(IF((CL2+CN2+CP2+CR2)/CG2&gt;1,1,(CL2+CN2+CP2+CR2)/CG2),"")</f>
        <v/>
      </c>
      <c r="DO2" s="65"/>
      <c r="DP2" s="65"/>
      <c r="DQ2" s="65"/>
      <c r="DR2" s="65"/>
      <c r="DS2" s="65"/>
      <c r="DT2" s="65"/>
      <c r="DU2" s="65"/>
      <c r="DV2" s="65"/>
      <c r="DW2" s="65"/>
      <c r="DX2" s="65"/>
      <c r="DY2" s="65"/>
      <c r="DZ2" s="65"/>
      <c r="EA2" s="65"/>
      <c r="EB2" s="65"/>
      <c r="EC2" s="65"/>
      <c r="ED2" s="65"/>
      <c r="EE2" s="65"/>
      <c r="EF2" s="65"/>
      <c r="EG2" s="65"/>
      <c r="EH2" s="65"/>
      <c r="EI2" s="65"/>
      <c r="EJ2" s="65"/>
      <c r="EK2" s="65"/>
      <c r="EL2" s="65"/>
      <c r="EM2" s="65"/>
      <c r="EN2" s="65"/>
      <c r="EO2" s="65"/>
      <c r="EP2" s="65"/>
      <c r="EQ2" s="65"/>
      <c r="ER2" s="65"/>
      <c r="ES2" s="66">
        <v>44296</v>
      </c>
      <c r="ET2" s="66"/>
      <c r="EU2" s="66"/>
      <c r="EV2" s="66"/>
      <c r="EW2" s="65"/>
      <c r="EX2" s="65"/>
      <c r="EY2" s="65"/>
      <c r="EZ2" s="65"/>
      <c r="FA2" s="65"/>
      <c r="FB2" s="65"/>
      <c r="FC2" s="65"/>
      <c r="FD2" s="65"/>
      <c r="FE2" s="65"/>
      <c r="FF2" s="65"/>
      <c r="FG2" s="65"/>
      <c r="FH2" s="65"/>
      <c r="FI2" s="55" t="str">
        <f t="shared" ref="FI2:FI3" si="5">IFERROR(IF(EG2=0,"",IF((EK2/EG2)&gt;1,1,(EK2/EG2))),"")</f>
        <v/>
      </c>
      <c r="FJ2" s="55" t="str">
        <f t="shared" ref="FJ2:FJ3" si="6">IFERROR(IF(EH2=0,"",IF((EM2/EH2)&gt;1,1,(EM2/EH2))),"")</f>
        <v/>
      </c>
      <c r="FK2" s="55" t="str">
        <f t="shared" ref="FK2:FK3" si="7">IFERROR(IF(EI2=0,"",IF((EO2/EI2)&gt;1,1,(EO2/EI2))),"")</f>
        <v/>
      </c>
      <c r="FL2" s="55" t="str">
        <f t="shared" ref="FL2:FL3" si="8">IFERROR(IF(EJ2=0,"",IF((EQ2/EJ2)&gt;1,1,(EQ2/EJ2))),"")</f>
        <v/>
      </c>
      <c r="FM2" s="55" t="str">
        <f t="shared" ref="FM2:FM3" si="9">IFERROR(IF((EK2+EM2+EO2+EQ2)/EF2&gt;1,1,(EK2+EM2+EO2+EQ2)/EF2),"")</f>
        <v/>
      </c>
      <c r="FN2" s="65"/>
      <c r="FO2" s="65"/>
      <c r="FP2" s="65"/>
      <c r="FQ2" s="65"/>
      <c r="FR2" s="65"/>
      <c r="FS2" s="65"/>
      <c r="FT2" s="65"/>
      <c r="FU2" s="65"/>
      <c r="FV2" s="65"/>
      <c r="FW2" s="65"/>
      <c r="FX2" s="65"/>
      <c r="FY2" s="65"/>
      <c r="FZ2" s="65"/>
      <c r="GA2" s="65"/>
      <c r="GB2" s="65"/>
      <c r="GC2" s="65"/>
      <c r="GD2" s="65"/>
      <c r="GE2" s="65"/>
      <c r="GF2" s="65"/>
      <c r="GG2" s="65"/>
      <c r="GH2" s="65"/>
      <c r="GI2" s="65"/>
      <c r="GJ2" s="65"/>
      <c r="GK2" s="65"/>
      <c r="GL2" s="65"/>
      <c r="GM2" s="65"/>
      <c r="GN2" s="65"/>
      <c r="GO2" s="65"/>
      <c r="GP2" s="65"/>
      <c r="GQ2" s="65"/>
      <c r="GR2" s="66">
        <v>44296</v>
      </c>
      <c r="GS2" s="66"/>
      <c r="GT2" s="66"/>
      <c r="GU2" s="66"/>
      <c r="GV2" s="65"/>
      <c r="GW2" s="65"/>
      <c r="GX2" s="65"/>
      <c r="GY2" s="65"/>
      <c r="GZ2" s="65"/>
      <c r="HA2" s="65"/>
      <c r="HB2" s="65"/>
      <c r="HC2" s="65"/>
      <c r="HD2" s="65"/>
      <c r="HE2" s="65"/>
      <c r="HF2" s="65"/>
      <c r="HG2" s="65"/>
      <c r="HH2" s="55" t="str">
        <f>IFERROR(IF(GF2=0,"",IF((GJ2/GF2)&gt;1,1,(GJ2/GF2))),"")</f>
        <v/>
      </c>
      <c r="HI2" s="55" t="str">
        <f>IFERROR(IF(GG2=0,"",IF((GL2/GG2)&gt;1,1,(GL2/GG2))),"")</f>
        <v/>
      </c>
      <c r="HJ2" s="55" t="str">
        <f>IFERROR(IF(GH2=0,"",IF((GN2/GH2)&gt;1,1,(GN2/GH2))),"")</f>
        <v/>
      </c>
      <c r="HK2" s="55" t="str">
        <f>IFERROR(IF(GI2=0,"",IF((GP2/GI2)&gt;1,1,(GP2/GI2))),"")</f>
        <v/>
      </c>
      <c r="HL2" s="55" t="str">
        <f>IFERROR(IF((GJ2+GL2+GN2+GP2)/GE2&gt;1,1,(GJ2+GL2+GN2+GP2)/GE2),"")</f>
        <v/>
      </c>
      <c r="HM2" s="65"/>
      <c r="HN2" s="65"/>
      <c r="HO2" s="65">
        <f t="shared" ref="HO2:HO3" si="10">IF(Q2&lt;&gt;"",1,0)+IF(BP2&lt;&gt;"",1,0)+IF(DO2&lt;&gt;"",1,0)+IF(FN2&lt;&gt;"",1,0)</f>
        <v>1</v>
      </c>
      <c r="HP2" s="65"/>
      <c r="HQ2" s="65" t="s">
        <v>373</v>
      </c>
      <c r="HR2" s="65"/>
      <c r="HS2" s="65"/>
      <c r="HT2" s="65"/>
      <c r="HU2" s="65"/>
      <c r="HV2" s="65"/>
      <c r="HW2" s="65"/>
      <c r="HX2" s="65"/>
      <c r="HY2" s="65"/>
      <c r="HZ2" s="65"/>
      <c r="IA2" s="65"/>
      <c r="IB2" s="65"/>
      <c r="IC2" s="65"/>
      <c r="ID2" s="65"/>
      <c r="IE2" s="65"/>
      <c r="IF2" s="65"/>
    </row>
    <row r="3" spans="1:240" ht="75" customHeight="1" x14ac:dyDescent="0.25">
      <c r="A3" s="50" t="s">
        <v>374</v>
      </c>
      <c r="B3" s="65" t="s">
        <v>56</v>
      </c>
      <c r="C3" s="65" t="s">
        <v>375</v>
      </c>
      <c r="D3" s="65" t="s">
        <v>376</v>
      </c>
      <c r="E3" s="65" t="s">
        <v>354</v>
      </c>
      <c r="F3" s="65" t="s">
        <v>377</v>
      </c>
      <c r="G3" s="65" t="s">
        <v>378</v>
      </c>
      <c r="H3" s="65" t="s">
        <v>379</v>
      </c>
      <c r="I3" s="65" t="s">
        <v>380</v>
      </c>
      <c r="J3" s="67">
        <v>4</v>
      </c>
      <c r="K3" s="67">
        <v>4</v>
      </c>
      <c r="L3" s="67" t="s">
        <v>359</v>
      </c>
      <c r="M3" s="67">
        <v>4</v>
      </c>
      <c r="N3" s="67">
        <v>4</v>
      </c>
      <c r="O3" s="67" t="s">
        <v>359</v>
      </c>
      <c r="P3" s="65" t="s">
        <v>361</v>
      </c>
      <c r="Q3" s="65" t="s">
        <v>362</v>
      </c>
      <c r="R3" s="65" t="s">
        <v>363</v>
      </c>
      <c r="S3" s="65" t="s">
        <v>364</v>
      </c>
      <c r="T3" s="65" t="s">
        <v>365</v>
      </c>
      <c r="U3" s="65" t="s">
        <v>366</v>
      </c>
      <c r="V3" s="65" t="s">
        <v>367</v>
      </c>
      <c r="W3" s="65" t="s">
        <v>367</v>
      </c>
      <c r="X3" s="65" t="s">
        <v>367</v>
      </c>
      <c r="Y3" s="65" t="s">
        <v>368</v>
      </c>
      <c r="Z3" s="65" t="s">
        <v>369</v>
      </c>
      <c r="AA3" s="65" t="s">
        <v>370</v>
      </c>
      <c r="AB3" s="65" t="s">
        <v>371</v>
      </c>
      <c r="AC3" s="65" t="s">
        <v>370</v>
      </c>
      <c r="AD3" s="65" t="s">
        <v>370</v>
      </c>
      <c r="AE3" s="65">
        <v>100</v>
      </c>
      <c r="AF3" s="65" t="s">
        <v>79</v>
      </c>
      <c r="AG3" s="65" t="s">
        <v>364</v>
      </c>
      <c r="AH3" s="65">
        <f>SUM(AI3:AL3)</f>
        <v>2</v>
      </c>
      <c r="AI3" s="65">
        <v>0</v>
      </c>
      <c r="AJ3" s="65">
        <v>1</v>
      </c>
      <c r="AK3" s="65">
        <v>0</v>
      </c>
      <c r="AL3" s="65">
        <v>1</v>
      </c>
      <c r="AM3" s="65">
        <v>1</v>
      </c>
      <c r="AN3" s="65" t="s">
        <v>2981</v>
      </c>
      <c r="AO3" s="65"/>
      <c r="AP3" s="65"/>
      <c r="AQ3" s="65"/>
      <c r="AR3" s="65"/>
      <c r="AS3" s="65"/>
      <c r="AT3" s="65"/>
      <c r="AU3" s="66">
        <v>44296</v>
      </c>
      <c r="AV3" s="66"/>
      <c r="AW3" s="66"/>
      <c r="AX3" s="66"/>
      <c r="AY3" s="65" t="s">
        <v>70</v>
      </c>
      <c r="AZ3" s="65"/>
      <c r="BA3" s="65"/>
      <c r="BB3" s="65"/>
      <c r="BC3" s="65" t="s">
        <v>70</v>
      </c>
      <c r="BD3" s="65"/>
      <c r="BE3" s="65"/>
      <c r="BF3" s="65"/>
      <c r="BG3" s="65" t="s">
        <v>372</v>
      </c>
      <c r="BH3" s="65"/>
      <c r="BI3" s="65"/>
      <c r="BJ3" s="65"/>
      <c r="BK3" s="55" t="str">
        <f t="shared" ref="BK3" si="11">IFERROR(IF(AI3=0,"",IF((AM3/AI3)&gt;1,1,(AM3/AI3))),"")</f>
        <v/>
      </c>
      <c r="BL3" s="55">
        <f t="shared" ref="BL3" si="12">IFERROR(IF(AJ3=0,"",IF((AO3/AJ3)&gt;1,1,(AO3/AJ3))),"")</f>
        <v>0</v>
      </c>
      <c r="BM3" s="55" t="str">
        <f t="shared" ref="BM3" si="13">IFERROR(IF(AK3=0,"",IF((AQ3/AK3)&gt;1,1,(AQ3/AK3))),"")</f>
        <v/>
      </c>
      <c r="BN3" s="55">
        <f t="shared" ref="BN3" si="14">IFERROR(IF(AL3=0,"",IF((AS3/AL3)&gt;1,1,(AS3/AL3))),"")</f>
        <v>0</v>
      </c>
      <c r="BO3" s="55">
        <f t="shared" ref="BO3" si="15">IFERROR(IF((AM3+AO3+AQ3+AS3)/AH3&gt;1,1,(AM3+AO3+AQ3+AS3)/AH3),"")</f>
        <v>0.5</v>
      </c>
      <c r="BP3" s="65"/>
      <c r="BQ3" s="65"/>
      <c r="BR3" s="65"/>
      <c r="BS3" s="65"/>
      <c r="BT3" s="65"/>
      <c r="BU3" s="65"/>
      <c r="BV3" s="65"/>
      <c r="BW3" s="65"/>
      <c r="BX3" s="65"/>
      <c r="BY3" s="65"/>
      <c r="BZ3" s="65"/>
      <c r="CA3" s="65"/>
      <c r="CB3" s="65"/>
      <c r="CC3" s="65"/>
      <c r="CD3" s="65"/>
      <c r="CE3" s="65"/>
      <c r="CF3" s="65"/>
      <c r="CG3" s="65"/>
      <c r="CH3" s="65"/>
      <c r="CI3" s="65"/>
      <c r="CJ3" s="65"/>
      <c r="CK3" s="65"/>
      <c r="CL3" s="65"/>
      <c r="CM3" s="65"/>
      <c r="CN3" s="65"/>
      <c r="CO3" s="65"/>
      <c r="CP3" s="65"/>
      <c r="CQ3" s="65"/>
      <c r="CR3" s="65"/>
      <c r="CS3" s="65"/>
      <c r="CT3" s="66">
        <v>44296</v>
      </c>
      <c r="CU3" s="66"/>
      <c r="CV3" s="66"/>
      <c r="CW3" s="66"/>
      <c r="CX3" s="65"/>
      <c r="CY3" s="65"/>
      <c r="CZ3" s="65"/>
      <c r="DA3" s="65"/>
      <c r="DB3" s="65"/>
      <c r="DC3" s="65"/>
      <c r="DD3" s="65"/>
      <c r="DE3" s="65"/>
      <c r="DF3" s="65"/>
      <c r="DG3" s="65"/>
      <c r="DH3" s="65"/>
      <c r="DI3" s="65"/>
      <c r="DJ3" s="55" t="str">
        <f t="shared" si="0"/>
        <v/>
      </c>
      <c r="DK3" s="55" t="str">
        <f t="shared" si="1"/>
        <v/>
      </c>
      <c r="DL3" s="55" t="str">
        <f t="shared" si="2"/>
        <v/>
      </c>
      <c r="DM3" s="55" t="str">
        <f t="shared" si="3"/>
        <v/>
      </c>
      <c r="DN3" s="55" t="str">
        <f t="shared" si="4"/>
        <v/>
      </c>
      <c r="DO3" s="65"/>
      <c r="DP3" s="65"/>
      <c r="DQ3" s="65"/>
      <c r="DR3" s="65"/>
      <c r="DS3" s="65"/>
      <c r="DT3" s="65"/>
      <c r="DU3" s="65"/>
      <c r="DV3" s="65"/>
      <c r="DW3" s="65"/>
      <c r="DX3" s="65"/>
      <c r="DY3" s="65"/>
      <c r="DZ3" s="65"/>
      <c r="EA3" s="65"/>
      <c r="EB3" s="65"/>
      <c r="EC3" s="65"/>
      <c r="ED3" s="65"/>
      <c r="EE3" s="65"/>
      <c r="EF3" s="65"/>
      <c r="EG3" s="65"/>
      <c r="EH3" s="65"/>
      <c r="EI3" s="65"/>
      <c r="EJ3" s="65"/>
      <c r="EK3" s="65"/>
      <c r="EL3" s="65"/>
      <c r="EM3" s="65"/>
      <c r="EN3" s="65"/>
      <c r="EO3" s="65"/>
      <c r="EP3" s="65"/>
      <c r="EQ3" s="65"/>
      <c r="ER3" s="65"/>
      <c r="ES3" s="66">
        <v>44296</v>
      </c>
      <c r="ET3" s="66"/>
      <c r="EU3" s="66"/>
      <c r="EV3" s="66"/>
      <c r="EW3" s="65"/>
      <c r="EX3" s="65"/>
      <c r="EY3" s="65"/>
      <c r="EZ3" s="65"/>
      <c r="FA3" s="65"/>
      <c r="FB3" s="65"/>
      <c r="FC3" s="65"/>
      <c r="FD3" s="65"/>
      <c r="FE3" s="65"/>
      <c r="FF3" s="65"/>
      <c r="FG3" s="65"/>
      <c r="FH3" s="65"/>
      <c r="FI3" s="55" t="str">
        <f t="shared" si="5"/>
        <v/>
      </c>
      <c r="FJ3" s="55" t="str">
        <f t="shared" si="6"/>
        <v/>
      </c>
      <c r="FK3" s="55" t="str">
        <f t="shared" si="7"/>
        <v/>
      </c>
      <c r="FL3" s="55" t="str">
        <f t="shared" si="8"/>
        <v/>
      </c>
      <c r="FM3" s="55" t="str">
        <f t="shared" si="9"/>
        <v/>
      </c>
      <c r="FN3" s="65"/>
      <c r="FO3" s="65"/>
      <c r="FP3" s="65"/>
      <c r="FQ3" s="65"/>
      <c r="FR3" s="65"/>
      <c r="FS3" s="65"/>
      <c r="FT3" s="65"/>
      <c r="FU3" s="65"/>
      <c r="FV3" s="65"/>
      <c r="FW3" s="65"/>
      <c r="FX3" s="65"/>
      <c r="FY3" s="65"/>
      <c r="FZ3" s="65"/>
      <c r="GA3" s="65"/>
      <c r="GB3" s="65"/>
      <c r="GC3" s="65"/>
      <c r="GD3" s="65"/>
      <c r="GE3" s="65"/>
      <c r="GF3" s="65"/>
      <c r="GG3" s="65"/>
      <c r="GH3" s="65"/>
      <c r="GI3" s="65"/>
      <c r="GJ3" s="65"/>
      <c r="GK3" s="65"/>
      <c r="GL3" s="65"/>
      <c r="GM3" s="65"/>
      <c r="GN3" s="65"/>
      <c r="GO3" s="65"/>
      <c r="GP3" s="65"/>
      <c r="GQ3" s="65"/>
      <c r="GR3" s="66">
        <v>44296</v>
      </c>
      <c r="GS3" s="66"/>
      <c r="GT3" s="66"/>
      <c r="GU3" s="66"/>
      <c r="GV3" s="65"/>
      <c r="GW3" s="65"/>
      <c r="GX3" s="65"/>
      <c r="GY3" s="65"/>
      <c r="GZ3" s="65"/>
      <c r="HA3" s="65"/>
      <c r="HB3" s="65"/>
      <c r="HC3" s="65"/>
      <c r="HD3" s="65"/>
      <c r="HE3" s="65"/>
      <c r="HF3" s="65"/>
      <c r="HG3" s="65"/>
      <c r="HH3" s="55" t="str">
        <f t="shared" ref="HH3" si="16">IFERROR(IF(GF3=0,"",IF((GJ3/GF3)&gt;1,1,(GJ3/GF3))),"")</f>
        <v/>
      </c>
      <c r="HI3" s="55" t="str">
        <f t="shared" ref="HI3" si="17">IFERROR(IF(GG3=0,"",IF((GL3/GG3)&gt;1,1,(GL3/GG3))),"")</f>
        <v/>
      </c>
      <c r="HJ3" s="55" t="str">
        <f t="shared" ref="HJ3" si="18">IFERROR(IF(GH3=0,"",IF((GN3/GH3)&gt;1,1,(GN3/GH3))),"")</f>
        <v/>
      </c>
      <c r="HK3" s="55" t="str">
        <f t="shared" ref="HK3" si="19">IFERROR(IF(GI3=0,"",IF((GP3/GI3)&gt;1,1,(GP3/GI3))),"")</f>
        <v/>
      </c>
      <c r="HL3" s="55" t="str">
        <f t="shared" ref="HL3" si="20">IFERROR(IF((GJ3+GL3+GN3+GP3)/GE3&gt;1,1,(GJ3+GL3+GN3+GP3)/GE3),"")</f>
        <v/>
      </c>
      <c r="HM3" s="65"/>
      <c r="HN3" s="65"/>
      <c r="HO3" s="65">
        <f t="shared" si="10"/>
        <v>1</v>
      </c>
      <c r="HP3" s="65"/>
      <c r="HQ3" s="65" t="s">
        <v>373</v>
      </c>
      <c r="HR3" s="65"/>
      <c r="HS3" s="65"/>
      <c r="HT3" s="65"/>
      <c r="HU3" s="65"/>
      <c r="HV3" s="65"/>
      <c r="HW3" s="65"/>
      <c r="HX3" s="65"/>
      <c r="HY3" s="65"/>
      <c r="HZ3" s="65"/>
      <c r="IA3" s="65"/>
      <c r="IB3" s="65"/>
      <c r="IC3" s="65"/>
      <c r="ID3" s="65"/>
      <c r="IE3" s="65"/>
      <c r="IF3" s="65"/>
    </row>
    <row r="4" spans="1:240" ht="75" customHeight="1" x14ac:dyDescent="0.25">
      <c r="A4" s="50" t="s">
        <v>504</v>
      </c>
      <c r="B4" s="65" t="s">
        <v>91</v>
      </c>
      <c r="C4" s="65" t="s">
        <v>505</v>
      </c>
      <c r="D4" s="65" t="s">
        <v>506</v>
      </c>
      <c r="E4" s="65" t="s">
        <v>507</v>
      </c>
      <c r="F4" s="65" t="s">
        <v>508</v>
      </c>
      <c r="G4" s="65" t="s">
        <v>356</v>
      </c>
      <c r="H4" s="65" t="s">
        <v>509</v>
      </c>
      <c r="I4" s="65" t="s">
        <v>510</v>
      </c>
      <c r="J4" s="67">
        <v>3</v>
      </c>
      <c r="K4" s="67">
        <v>4</v>
      </c>
      <c r="L4" s="67" t="s">
        <v>359</v>
      </c>
      <c r="M4" s="67">
        <v>2</v>
      </c>
      <c r="N4" s="67">
        <v>3</v>
      </c>
      <c r="O4" s="67" t="s">
        <v>511</v>
      </c>
      <c r="P4" s="65" t="s">
        <v>361</v>
      </c>
      <c r="Q4" s="65" t="s">
        <v>512</v>
      </c>
      <c r="R4" s="65" t="s">
        <v>513</v>
      </c>
      <c r="S4" s="65" t="s">
        <v>364</v>
      </c>
      <c r="T4" s="65" t="s">
        <v>514</v>
      </c>
      <c r="U4" s="65" t="s">
        <v>366</v>
      </c>
      <c r="V4" s="65" t="s">
        <v>367</v>
      </c>
      <c r="W4" s="65" t="s">
        <v>367</v>
      </c>
      <c r="X4" s="65" t="s">
        <v>367</v>
      </c>
      <c r="Y4" s="65" t="s">
        <v>515</v>
      </c>
      <c r="Z4" s="65" t="s">
        <v>369</v>
      </c>
      <c r="AA4" s="65" t="s">
        <v>370</v>
      </c>
      <c r="AB4" s="65" t="s">
        <v>371</v>
      </c>
      <c r="AC4" s="65" t="s">
        <v>370</v>
      </c>
      <c r="AD4" s="65" t="s">
        <v>370</v>
      </c>
      <c r="AE4" s="65">
        <v>100</v>
      </c>
      <c r="AF4" s="65" t="s">
        <v>79</v>
      </c>
      <c r="AG4" s="65" t="s">
        <v>516</v>
      </c>
      <c r="AH4" s="65">
        <f>SUM(AI4:AL4)</f>
        <v>12</v>
      </c>
      <c r="AI4" s="65">
        <v>3</v>
      </c>
      <c r="AJ4" s="65">
        <v>3</v>
      </c>
      <c r="AK4" s="65">
        <v>3</v>
      </c>
      <c r="AL4" s="65">
        <v>3</v>
      </c>
      <c r="AM4" s="65">
        <v>3</v>
      </c>
      <c r="AN4" s="65" t="s">
        <v>517</v>
      </c>
      <c r="AO4" s="65"/>
      <c r="AP4" s="65"/>
      <c r="AQ4" s="65"/>
      <c r="AR4" s="65"/>
      <c r="AS4" s="65"/>
      <c r="AT4" s="65"/>
      <c r="AU4" s="66">
        <v>44295</v>
      </c>
      <c r="AV4" s="66"/>
      <c r="AW4" s="66"/>
      <c r="AX4" s="66"/>
      <c r="AY4" s="65" t="s">
        <v>70</v>
      </c>
      <c r="AZ4" s="65"/>
      <c r="BA4" s="65"/>
      <c r="BB4" s="65"/>
      <c r="BC4" s="65" t="s">
        <v>70</v>
      </c>
      <c r="BD4" s="65"/>
      <c r="BE4" s="65"/>
      <c r="BF4" s="65"/>
      <c r="BG4" s="65" t="s">
        <v>518</v>
      </c>
      <c r="BH4" s="65"/>
      <c r="BI4" s="65"/>
      <c r="BJ4" s="65"/>
      <c r="BK4" s="55">
        <f>IFERROR(IF(AI4=0,"",IF((AM4/AI4)&gt;1,1,(AM4/AI4))),"")</f>
        <v>1</v>
      </c>
      <c r="BL4" s="55">
        <f>IFERROR(IF(AJ4=0,"",IF((AO4/AJ4)&gt;1,1,(AO4/AJ4))),"")</f>
        <v>0</v>
      </c>
      <c r="BM4" s="55">
        <f>IFERROR(IF(AK4=0,"",IF((AQ4/AK4)&gt;1,1,(AQ4/AK4))),"")</f>
        <v>0</v>
      </c>
      <c r="BN4" s="55">
        <f>IFERROR(IF(AL4=0,"",IF((AS4/AL4)&gt;1,1,(AS4/AL4))),"")</f>
        <v>0</v>
      </c>
      <c r="BO4" s="55">
        <f>IFERROR(IF((AM4+AO4+AQ4+AS4)/AH4&gt;1,1,(AM4+AO4+AQ4+AS4)/AH4),"")</f>
        <v>0.25</v>
      </c>
      <c r="BP4" s="65" t="s">
        <v>519</v>
      </c>
      <c r="BQ4" s="65" t="s">
        <v>513</v>
      </c>
      <c r="BR4" s="65" t="s">
        <v>364</v>
      </c>
      <c r="BS4" s="65" t="s">
        <v>520</v>
      </c>
      <c r="BT4" s="65" t="s">
        <v>366</v>
      </c>
      <c r="BU4" s="65" t="s">
        <v>367</v>
      </c>
      <c r="BV4" s="65" t="s">
        <v>367</v>
      </c>
      <c r="BW4" s="65" t="s">
        <v>367</v>
      </c>
      <c r="BX4" s="65" t="s">
        <v>515</v>
      </c>
      <c r="BY4" s="65" t="s">
        <v>369</v>
      </c>
      <c r="BZ4" s="65" t="s">
        <v>370</v>
      </c>
      <c r="CA4" s="65" t="s">
        <v>371</v>
      </c>
      <c r="CB4" s="65" t="s">
        <v>370</v>
      </c>
      <c r="CC4" s="65" t="s">
        <v>370</v>
      </c>
      <c r="CD4" s="65">
        <v>100</v>
      </c>
      <c r="CE4" s="65" t="s">
        <v>79</v>
      </c>
      <c r="CF4" s="65" t="s">
        <v>516</v>
      </c>
      <c r="CG4" s="65">
        <f>SUM(CH4:CK4)</f>
        <v>12</v>
      </c>
      <c r="CH4" s="65">
        <v>3</v>
      </c>
      <c r="CI4" s="65">
        <v>3</v>
      </c>
      <c r="CJ4" s="65">
        <v>3</v>
      </c>
      <c r="CK4" s="65">
        <v>3</v>
      </c>
      <c r="CL4" s="65">
        <v>3</v>
      </c>
      <c r="CM4" s="65" t="s">
        <v>2982</v>
      </c>
      <c r="CN4" s="65"/>
      <c r="CO4" s="65"/>
      <c r="CP4" s="65"/>
      <c r="CQ4" s="65"/>
      <c r="CR4" s="65"/>
      <c r="CS4" s="65"/>
      <c r="CT4" s="66">
        <v>44295</v>
      </c>
      <c r="CU4" s="66"/>
      <c r="CV4" s="66"/>
      <c r="CW4" s="66"/>
      <c r="CX4" s="65" t="s">
        <v>70</v>
      </c>
      <c r="CY4" s="65"/>
      <c r="CZ4" s="65"/>
      <c r="DA4" s="65"/>
      <c r="DB4" s="65" t="s">
        <v>70</v>
      </c>
      <c r="DC4" s="65"/>
      <c r="DD4" s="65"/>
      <c r="DE4" s="65"/>
      <c r="DF4" s="65" t="s">
        <v>521</v>
      </c>
      <c r="DG4" s="65"/>
      <c r="DH4" s="65"/>
      <c r="DI4" s="65"/>
      <c r="DJ4" s="55">
        <f t="shared" ref="DJ4:DJ67" si="21">IFERROR(IF(CH4=0,"",IF((CL4/CH4)&gt;1,1,(CL4/CH4))),"")</f>
        <v>1</v>
      </c>
      <c r="DK4" s="55">
        <f t="shared" ref="DK4:DK67" si="22">IFERROR(IF(CI4=0,"",IF((CN4/CI4)&gt;1,1,(CN4/CI4))),"")</f>
        <v>0</v>
      </c>
      <c r="DL4" s="55">
        <f t="shared" ref="DL4:DL67" si="23">IFERROR(IF(CJ4=0,"",IF((CP4/CJ4)&gt;1,1,(CP4/CJ4))),"")</f>
        <v>0</v>
      </c>
      <c r="DM4" s="55">
        <f t="shared" ref="DM4:DM67" si="24">IFERROR(IF(CK4=0,"",IF((CR4/CK4)&gt;1,1,(CR4/CK4))),"")</f>
        <v>0</v>
      </c>
      <c r="DN4" s="55">
        <f t="shared" ref="DN4:DN67" si="25">IFERROR(IF((CL4+CN4+CP4+CR4)/CG4&gt;1,1,(CL4+CN4+CP4+CR4)/CG4),"")</f>
        <v>0.25</v>
      </c>
      <c r="DO4" s="65" t="s">
        <v>522</v>
      </c>
      <c r="DP4" s="65" t="s">
        <v>513</v>
      </c>
      <c r="DQ4" s="65" t="s">
        <v>364</v>
      </c>
      <c r="DR4" s="65" t="s">
        <v>523</v>
      </c>
      <c r="DS4" s="65" t="s">
        <v>524</v>
      </c>
      <c r="DT4" s="65" t="s">
        <v>367</v>
      </c>
      <c r="DU4" s="65" t="s">
        <v>367</v>
      </c>
      <c r="DV4" s="65" t="s">
        <v>367</v>
      </c>
      <c r="DW4" s="65" t="s">
        <v>525</v>
      </c>
      <c r="DX4" s="65" t="s">
        <v>526</v>
      </c>
      <c r="DY4" s="65" t="s">
        <v>527</v>
      </c>
      <c r="DZ4" s="65" t="s">
        <v>371</v>
      </c>
      <c r="EA4" s="65" t="s">
        <v>370</v>
      </c>
      <c r="EB4" s="65" t="s">
        <v>527</v>
      </c>
      <c r="EC4" s="65">
        <v>50</v>
      </c>
      <c r="ED4" s="65" t="s">
        <v>79</v>
      </c>
      <c r="EE4" s="65" t="s">
        <v>528</v>
      </c>
      <c r="EF4" s="65">
        <f>SUM(EG4:EJ4)</f>
        <v>426</v>
      </c>
      <c r="EG4" s="65">
        <v>426</v>
      </c>
      <c r="EH4" s="65">
        <v>0</v>
      </c>
      <c r="EI4" s="65">
        <v>0</v>
      </c>
      <c r="EJ4" s="65">
        <v>0</v>
      </c>
      <c r="EK4" s="65">
        <v>426</v>
      </c>
      <c r="EL4" s="65" t="s">
        <v>529</v>
      </c>
      <c r="EM4" s="65"/>
      <c r="EN4" s="65"/>
      <c r="EO4" s="65"/>
      <c r="EP4" s="65"/>
      <c r="EQ4" s="65"/>
      <c r="ER4" s="65"/>
      <c r="ES4" s="66">
        <v>44295</v>
      </c>
      <c r="ET4" s="66"/>
      <c r="EU4" s="66"/>
      <c r="EV4" s="66"/>
      <c r="EW4" s="65" t="s">
        <v>70</v>
      </c>
      <c r="EX4" s="65"/>
      <c r="EY4" s="65"/>
      <c r="EZ4" s="65"/>
      <c r="FA4" s="65" t="s">
        <v>70</v>
      </c>
      <c r="FB4" s="65"/>
      <c r="FC4" s="65"/>
      <c r="FD4" s="65"/>
      <c r="FE4" s="65" t="s">
        <v>530</v>
      </c>
      <c r="FF4" s="65"/>
      <c r="FG4" s="65"/>
      <c r="FH4" s="65"/>
      <c r="FI4" s="55">
        <f t="shared" ref="FI4:FI67" si="26">IFERROR(IF(EG4=0,"",IF((EK4/EG4)&gt;1,1,(EK4/EG4))),"")</f>
        <v>1</v>
      </c>
      <c r="FJ4" s="55" t="str">
        <f t="shared" ref="FJ4:FJ67" si="27">IFERROR(IF(EH4=0,"",IF((EM4/EH4)&gt;1,1,(EM4/EH4))),"")</f>
        <v/>
      </c>
      <c r="FK4" s="55" t="str">
        <f t="shared" ref="FK4:FK67" si="28">IFERROR(IF(EI4=0,"",IF((EO4/EI4)&gt;1,1,(EO4/EI4))),"")</f>
        <v/>
      </c>
      <c r="FL4" s="55" t="str">
        <f t="shared" ref="FL4:FL67" si="29">IFERROR(IF(EJ4=0,"",IF((EQ4/EJ4)&gt;1,1,(EQ4/EJ4))),"")</f>
        <v/>
      </c>
      <c r="FM4" s="55">
        <f t="shared" ref="FM4:FM67" si="30">IFERROR(IF((EK4+EM4+EO4+EQ4)/EF4&gt;1,1,(EK4+EM4+EO4+EQ4)/EF4),"")</f>
        <v>1</v>
      </c>
      <c r="FN4" s="65"/>
      <c r="FO4" s="65"/>
      <c r="FP4" s="65"/>
      <c r="FQ4" s="65"/>
      <c r="FR4" s="65"/>
      <c r="FS4" s="65"/>
      <c r="FT4" s="65"/>
      <c r="FU4" s="65"/>
      <c r="FV4" s="65"/>
      <c r="FW4" s="65"/>
      <c r="FX4" s="65"/>
      <c r="FY4" s="65"/>
      <c r="FZ4" s="65"/>
      <c r="GA4" s="65"/>
      <c r="GB4" s="65"/>
      <c r="GC4" s="65"/>
      <c r="GD4" s="65"/>
      <c r="GE4" s="65"/>
      <c r="GF4" s="65"/>
      <c r="GG4" s="65"/>
      <c r="GH4" s="65"/>
      <c r="GI4" s="65"/>
      <c r="GJ4" s="65"/>
      <c r="GK4" s="65"/>
      <c r="GL4" s="65"/>
      <c r="GM4" s="65"/>
      <c r="GN4" s="65"/>
      <c r="GO4" s="65"/>
      <c r="GP4" s="65"/>
      <c r="GQ4" s="65"/>
      <c r="GR4" s="66">
        <v>44295</v>
      </c>
      <c r="GS4" s="66"/>
      <c r="GT4" s="66"/>
      <c r="GU4" s="66"/>
      <c r="GV4" s="65"/>
      <c r="GW4" s="65"/>
      <c r="GX4" s="65"/>
      <c r="GY4" s="65"/>
      <c r="GZ4" s="65"/>
      <c r="HA4" s="65"/>
      <c r="HB4" s="65"/>
      <c r="HC4" s="65"/>
      <c r="HD4" s="65"/>
      <c r="HE4" s="65"/>
      <c r="HF4" s="65"/>
      <c r="HG4" s="65"/>
      <c r="HH4" s="55" t="str">
        <f>IFERROR(IF(GF4=0,"",IF((GJ4/GF4)&gt;1,1,(GJ4/GF4))),"")</f>
        <v/>
      </c>
      <c r="HI4" s="55" t="str">
        <f>IFERROR(IF(GG4=0,"",IF((GL4/GG4)&gt;1,1,(GL4/GG4))),"")</f>
        <v/>
      </c>
      <c r="HJ4" s="55" t="str">
        <f>IFERROR(IF(GH4=0,"",IF((GN4/GH4)&gt;1,1,(GN4/GH4))),"")</f>
        <v/>
      </c>
      <c r="HK4" s="55" t="str">
        <f>IFERROR(IF(GI4=0,"",IF((GP4/GI4)&gt;1,1,(GP4/GI4))),"")</f>
        <v/>
      </c>
      <c r="HL4" s="55" t="str">
        <f>IFERROR(IF((GJ4+GL4+GN4+GP4)/GE4&gt;1,1,(GJ4+GL4+GN4+GP4)/GE4),"")</f>
        <v/>
      </c>
      <c r="HM4" s="65"/>
      <c r="HN4" s="65"/>
      <c r="HO4" s="65">
        <f t="shared" ref="HO4:HO67" si="31">IF(Q4&lt;&gt;"",1,0)+IF(BP4&lt;&gt;"",1,0)+IF(DO4&lt;&gt;"",1,0)+IF(FN4&lt;&gt;"",1,0)</f>
        <v>3</v>
      </c>
      <c r="HP4" s="65"/>
      <c r="HQ4" s="65" t="s">
        <v>531</v>
      </c>
      <c r="HR4" s="65"/>
      <c r="HS4" s="65"/>
      <c r="HT4" s="65"/>
      <c r="HU4" s="65" t="s">
        <v>2983</v>
      </c>
      <c r="HV4" s="65"/>
      <c r="HW4" s="65"/>
      <c r="HX4" s="65"/>
      <c r="HY4" s="65" t="s">
        <v>532</v>
      </c>
      <c r="HZ4" s="65"/>
      <c r="IA4" s="65"/>
      <c r="IB4" s="65"/>
      <c r="IC4" s="65"/>
      <c r="ID4" s="65"/>
      <c r="IE4" s="65"/>
      <c r="IF4" s="65"/>
    </row>
    <row r="5" spans="1:240" ht="75" customHeight="1" x14ac:dyDescent="0.25">
      <c r="A5" s="50" t="s">
        <v>533</v>
      </c>
      <c r="B5" s="65" t="s">
        <v>91</v>
      </c>
      <c r="C5" s="65" t="s">
        <v>534</v>
      </c>
      <c r="D5" s="65" t="s">
        <v>506</v>
      </c>
      <c r="E5" s="65" t="s">
        <v>354</v>
      </c>
      <c r="F5" s="65" t="s">
        <v>355</v>
      </c>
      <c r="G5" s="65" t="s">
        <v>535</v>
      </c>
      <c r="H5" s="65" t="s">
        <v>536</v>
      </c>
      <c r="I5" s="65" t="s">
        <v>537</v>
      </c>
      <c r="J5" s="67">
        <v>1</v>
      </c>
      <c r="K5" s="67">
        <v>3</v>
      </c>
      <c r="L5" s="67" t="s">
        <v>511</v>
      </c>
      <c r="M5" s="67">
        <v>1</v>
      </c>
      <c r="N5" s="67">
        <v>2</v>
      </c>
      <c r="O5" s="67" t="s">
        <v>360</v>
      </c>
      <c r="P5" s="65" t="s">
        <v>361</v>
      </c>
      <c r="Q5" s="65" t="s">
        <v>538</v>
      </c>
      <c r="R5" s="65" t="s">
        <v>513</v>
      </c>
      <c r="S5" s="65" t="s">
        <v>364</v>
      </c>
      <c r="T5" s="65" t="s">
        <v>539</v>
      </c>
      <c r="U5" s="65" t="s">
        <v>524</v>
      </c>
      <c r="V5" s="65" t="s">
        <v>367</v>
      </c>
      <c r="W5" s="65" t="s">
        <v>367</v>
      </c>
      <c r="X5" s="65" t="s">
        <v>367</v>
      </c>
      <c r="Y5" s="65" t="s">
        <v>525</v>
      </c>
      <c r="Z5" s="65" t="s">
        <v>369</v>
      </c>
      <c r="AA5" s="65" t="s">
        <v>527</v>
      </c>
      <c r="AB5" s="65" t="s">
        <v>371</v>
      </c>
      <c r="AC5" s="65" t="s">
        <v>370</v>
      </c>
      <c r="AD5" s="65" t="s">
        <v>527</v>
      </c>
      <c r="AE5" s="65">
        <v>50</v>
      </c>
      <c r="AF5" s="65" t="s">
        <v>79</v>
      </c>
      <c r="AG5" s="65" t="s">
        <v>528</v>
      </c>
      <c r="AH5" s="65">
        <f t="shared" ref="AH5:AH8" si="32">SUM(AI5:AL5)</f>
        <v>0</v>
      </c>
      <c r="AI5" s="65">
        <v>0</v>
      </c>
      <c r="AJ5" s="65">
        <v>0</v>
      </c>
      <c r="AK5" s="65">
        <v>0</v>
      </c>
      <c r="AL5" s="65">
        <v>0</v>
      </c>
      <c r="AM5" s="65">
        <v>0</v>
      </c>
      <c r="AN5" s="65" t="s">
        <v>540</v>
      </c>
      <c r="AO5" s="65"/>
      <c r="AP5" s="65"/>
      <c r="AQ5" s="65"/>
      <c r="AR5" s="65"/>
      <c r="AS5" s="65"/>
      <c r="AT5" s="65"/>
      <c r="AU5" s="66">
        <v>44295</v>
      </c>
      <c r="AV5" s="66"/>
      <c r="AW5" s="66"/>
      <c r="AX5" s="66"/>
      <c r="AY5" s="65" t="s">
        <v>97</v>
      </c>
      <c r="AZ5" s="65"/>
      <c r="BA5" s="65"/>
      <c r="BB5" s="65"/>
      <c r="BC5" s="65" t="s">
        <v>541</v>
      </c>
      <c r="BD5" s="65"/>
      <c r="BE5" s="65"/>
      <c r="BF5" s="65"/>
      <c r="BG5" s="65" t="s">
        <v>97</v>
      </c>
      <c r="BH5" s="65"/>
      <c r="BI5" s="65"/>
      <c r="BJ5" s="65"/>
      <c r="BK5" s="55" t="str">
        <f t="shared" ref="BK5:BK14" si="33">IFERROR(IF(AI5=0,"",IF((AM5/AI5)&gt;1,1,(AM5/AI5))),"")</f>
        <v/>
      </c>
      <c r="BL5" s="55" t="str">
        <f t="shared" ref="BL5:BL14" si="34">IFERROR(IF(AJ5=0,"",IF((AO5/AJ5)&gt;1,1,(AO5/AJ5))),"")</f>
        <v/>
      </c>
      <c r="BM5" s="55" t="str">
        <f t="shared" ref="BM5:BM14" si="35">IFERROR(IF(AK5=0,"",IF((AQ5/AK5)&gt;1,1,(AQ5/AK5))),"")</f>
        <v/>
      </c>
      <c r="BN5" s="55" t="str">
        <f t="shared" ref="BN5:BN14" si="36">IFERROR(IF(AL5=0,"",IF((AS5/AL5)&gt;1,1,(AS5/AL5))),"")</f>
        <v/>
      </c>
      <c r="BO5" s="55" t="str">
        <f t="shared" ref="BO5:BO14" si="37">IFERROR(IF((AM5+AO5+AQ5+AS5)/AH5&gt;1,1,(AM5+AO5+AQ5+AS5)/AH5),"")</f>
        <v/>
      </c>
      <c r="BP5" s="65" t="s">
        <v>542</v>
      </c>
      <c r="BQ5" s="65" t="s">
        <v>513</v>
      </c>
      <c r="BR5" s="65" t="s">
        <v>364</v>
      </c>
      <c r="BS5" s="65" t="s">
        <v>543</v>
      </c>
      <c r="BT5" s="65" t="s">
        <v>524</v>
      </c>
      <c r="BU5" s="65" t="s">
        <v>367</v>
      </c>
      <c r="BV5" s="65" t="s">
        <v>367</v>
      </c>
      <c r="BW5" s="65" t="s">
        <v>367</v>
      </c>
      <c r="BX5" s="65" t="s">
        <v>544</v>
      </c>
      <c r="BY5" s="65" t="s">
        <v>369</v>
      </c>
      <c r="BZ5" s="65" t="s">
        <v>527</v>
      </c>
      <c r="CA5" s="65" t="s">
        <v>371</v>
      </c>
      <c r="CB5" s="65" t="s">
        <v>370</v>
      </c>
      <c r="CC5" s="65" t="s">
        <v>527</v>
      </c>
      <c r="CD5" s="65">
        <v>50</v>
      </c>
      <c r="CE5" s="65" t="s">
        <v>79</v>
      </c>
      <c r="CF5" s="65" t="s">
        <v>528</v>
      </c>
      <c r="CG5" s="65">
        <f t="shared" ref="CG5:CG8" si="38">SUM(CH5:CK5)</f>
        <v>9</v>
      </c>
      <c r="CH5" s="65">
        <v>9</v>
      </c>
      <c r="CI5" s="65">
        <v>0</v>
      </c>
      <c r="CJ5" s="65">
        <v>0</v>
      </c>
      <c r="CK5" s="65">
        <v>0</v>
      </c>
      <c r="CL5" s="65">
        <v>9</v>
      </c>
      <c r="CM5" s="65" t="s">
        <v>545</v>
      </c>
      <c r="CN5" s="65"/>
      <c r="CO5" s="65"/>
      <c r="CP5" s="65"/>
      <c r="CQ5" s="65"/>
      <c r="CR5" s="65"/>
      <c r="CS5" s="65"/>
      <c r="CT5" s="66">
        <v>44295</v>
      </c>
      <c r="CU5" s="66"/>
      <c r="CV5" s="66"/>
      <c r="CW5" s="66"/>
      <c r="CX5" s="65" t="s">
        <v>70</v>
      </c>
      <c r="CY5" s="65"/>
      <c r="CZ5" s="65"/>
      <c r="DA5" s="65"/>
      <c r="DB5" s="65" t="s">
        <v>70</v>
      </c>
      <c r="DC5" s="65"/>
      <c r="DD5" s="65"/>
      <c r="DE5" s="65"/>
      <c r="DF5" s="65" t="s">
        <v>2984</v>
      </c>
      <c r="DG5" s="65"/>
      <c r="DH5" s="65"/>
      <c r="DI5" s="65"/>
      <c r="DJ5" s="55">
        <f t="shared" si="21"/>
        <v>1</v>
      </c>
      <c r="DK5" s="55" t="str">
        <f t="shared" si="22"/>
        <v/>
      </c>
      <c r="DL5" s="55" t="str">
        <f t="shared" si="23"/>
        <v/>
      </c>
      <c r="DM5" s="55" t="str">
        <f t="shared" si="24"/>
        <v/>
      </c>
      <c r="DN5" s="55">
        <f t="shared" si="25"/>
        <v>1</v>
      </c>
      <c r="DO5" s="65" t="s">
        <v>2985</v>
      </c>
      <c r="DP5" s="65" t="s">
        <v>513</v>
      </c>
      <c r="DQ5" s="65" t="s">
        <v>364</v>
      </c>
      <c r="DR5" s="65" t="s">
        <v>546</v>
      </c>
      <c r="DS5" s="65" t="s">
        <v>366</v>
      </c>
      <c r="DT5" s="65" t="s">
        <v>367</v>
      </c>
      <c r="DU5" s="65" t="s">
        <v>367</v>
      </c>
      <c r="DV5" s="65" t="s">
        <v>367</v>
      </c>
      <c r="DW5" s="65" t="s">
        <v>547</v>
      </c>
      <c r="DX5" s="65" t="s">
        <v>369</v>
      </c>
      <c r="DY5" s="65" t="s">
        <v>370</v>
      </c>
      <c r="DZ5" s="65" t="s">
        <v>371</v>
      </c>
      <c r="EA5" s="65" t="s">
        <v>370</v>
      </c>
      <c r="EB5" s="65" t="s">
        <v>370</v>
      </c>
      <c r="EC5" s="65">
        <v>100</v>
      </c>
      <c r="ED5" s="65" t="s">
        <v>79</v>
      </c>
      <c r="EE5" s="65" t="s">
        <v>516</v>
      </c>
      <c r="EF5" s="65">
        <f t="shared" ref="EF5:EF8" si="39">SUM(EG5:EJ5)</f>
        <v>1</v>
      </c>
      <c r="EG5" s="65">
        <v>1</v>
      </c>
      <c r="EH5" s="65">
        <v>0</v>
      </c>
      <c r="EI5" s="65">
        <v>0</v>
      </c>
      <c r="EJ5" s="65">
        <v>0</v>
      </c>
      <c r="EK5" s="65">
        <v>1</v>
      </c>
      <c r="EL5" s="65" t="s">
        <v>548</v>
      </c>
      <c r="EM5" s="65"/>
      <c r="EN5" s="65"/>
      <c r="EO5" s="65"/>
      <c r="EP5" s="65"/>
      <c r="EQ5" s="65"/>
      <c r="ER5" s="65"/>
      <c r="ES5" s="66">
        <v>44295</v>
      </c>
      <c r="ET5" s="66"/>
      <c r="EU5" s="66"/>
      <c r="EV5" s="66"/>
      <c r="EW5" s="65" t="s">
        <v>70</v>
      </c>
      <c r="EX5" s="65"/>
      <c r="EY5" s="65"/>
      <c r="EZ5" s="65"/>
      <c r="FA5" s="65" t="s">
        <v>70</v>
      </c>
      <c r="FB5" s="65"/>
      <c r="FC5" s="65"/>
      <c r="FD5" s="65"/>
      <c r="FE5" s="65" t="s">
        <v>549</v>
      </c>
      <c r="FF5" s="65"/>
      <c r="FG5" s="65"/>
      <c r="FH5" s="65"/>
      <c r="FI5" s="55">
        <f t="shared" si="26"/>
        <v>1</v>
      </c>
      <c r="FJ5" s="55" t="str">
        <f t="shared" si="27"/>
        <v/>
      </c>
      <c r="FK5" s="55" t="str">
        <f t="shared" si="28"/>
        <v/>
      </c>
      <c r="FL5" s="55" t="str">
        <f t="shared" si="29"/>
        <v/>
      </c>
      <c r="FM5" s="55">
        <f t="shared" si="30"/>
        <v>1</v>
      </c>
      <c r="FN5" s="65"/>
      <c r="FO5" s="65"/>
      <c r="FP5" s="65"/>
      <c r="FQ5" s="65"/>
      <c r="FR5" s="65"/>
      <c r="FS5" s="65"/>
      <c r="FT5" s="65"/>
      <c r="FU5" s="65"/>
      <c r="FV5" s="65"/>
      <c r="FW5" s="65"/>
      <c r="FX5" s="65"/>
      <c r="FY5" s="65"/>
      <c r="FZ5" s="65"/>
      <c r="GA5" s="65"/>
      <c r="GB5" s="65"/>
      <c r="GC5" s="65"/>
      <c r="GD5" s="65"/>
      <c r="GE5" s="65"/>
      <c r="GF5" s="65"/>
      <c r="GG5" s="65"/>
      <c r="GH5" s="65"/>
      <c r="GI5" s="65"/>
      <c r="GJ5" s="65"/>
      <c r="GK5" s="65"/>
      <c r="GL5" s="65"/>
      <c r="GM5" s="65"/>
      <c r="GN5" s="65"/>
      <c r="GO5" s="65"/>
      <c r="GP5" s="65"/>
      <c r="GQ5" s="65"/>
      <c r="GR5" s="66">
        <v>44295</v>
      </c>
      <c r="GS5" s="66"/>
      <c r="GT5" s="66"/>
      <c r="GU5" s="66"/>
      <c r="GV5" s="65"/>
      <c r="GW5" s="65"/>
      <c r="GX5" s="65"/>
      <c r="GY5" s="65"/>
      <c r="GZ5" s="65"/>
      <c r="HA5" s="65"/>
      <c r="HB5" s="65"/>
      <c r="HC5" s="65"/>
      <c r="HD5" s="65"/>
      <c r="HE5" s="65"/>
      <c r="HF5" s="65"/>
      <c r="HG5" s="65"/>
      <c r="HH5" s="55" t="str">
        <f t="shared" ref="HH5:HH14" si="40">IFERROR(IF(GF5=0,"",IF((GJ5/GF5)&gt;1,1,(GJ5/GF5))),"")</f>
        <v/>
      </c>
      <c r="HI5" s="55" t="str">
        <f t="shared" ref="HI5:HI14" si="41">IFERROR(IF(GG5=0,"",IF((GL5/GG5)&gt;1,1,(GL5/GG5))),"")</f>
        <v/>
      </c>
      <c r="HJ5" s="55" t="str">
        <f t="shared" ref="HJ5:HJ14" si="42">IFERROR(IF(GH5=0,"",IF((GN5/GH5)&gt;1,1,(GN5/GH5))),"")</f>
        <v/>
      </c>
      <c r="HK5" s="55" t="str">
        <f t="shared" ref="HK5:HK14" si="43">IFERROR(IF(GI5=0,"",IF((GP5/GI5)&gt;1,1,(GP5/GI5))),"")</f>
        <v/>
      </c>
      <c r="HL5" s="55" t="str">
        <f t="shared" ref="HL5:HL14" si="44">IFERROR(IF((GJ5+GL5+GN5+GP5)/GE5&gt;1,1,(GJ5+GL5+GN5+GP5)/GE5),"")</f>
        <v/>
      </c>
      <c r="HM5" s="65"/>
      <c r="HN5" s="65"/>
      <c r="HO5" s="65">
        <f t="shared" si="31"/>
        <v>3</v>
      </c>
      <c r="HP5" s="65"/>
      <c r="HQ5" s="65" t="s">
        <v>97</v>
      </c>
      <c r="HR5" s="65"/>
      <c r="HS5" s="65"/>
      <c r="HT5" s="65"/>
      <c r="HU5" s="65" t="s">
        <v>550</v>
      </c>
      <c r="HV5" s="65"/>
      <c r="HW5" s="65"/>
      <c r="HX5" s="65"/>
      <c r="HY5" s="65" t="s">
        <v>551</v>
      </c>
      <c r="HZ5" s="65"/>
      <c r="IA5" s="65"/>
      <c r="IB5" s="65"/>
      <c r="IC5" s="65"/>
      <c r="ID5" s="65"/>
      <c r="IE5" s="65"/>
      <c r="IF5" s="65"/>
    </row>
    <row r="6" spans="1:240" ht="75" customHeight="1" x14ac:dyDescent="0.25">
      <c r="A6" s="50" t="s">
        <v>552</v>
      </c>
      <c r="B6" s="65" t="s">
        <v>91</v>
      </c>
      <c r="C6" s="65" t="s">
        <v>553</v>
      </c>
      <c r="D6" s="65" t="s">
        <v>353</v>
      </c>
      <c r="E6" s="65" t="s">
        <v>554</v>
      </c>
      <c r="F6" s="65" t="s">
        <v>355</v>
      </c>
      <c r="G6" s="65" t="s">
        <v>555</v>
      </c>
      <c r="H6" s="65" t="s">
        <v>556</v>
      </c>
      <c r="I6" s="65" t="s">
        <v>557</v>
      </c>
      <c r="J6" s="67">
        <v>3</v>
      </c>
      <c r="K6" s="67">
        <v>4</v>
      </c>
      <c r="L6" s="67" t="s">
        <v>359</v>
      </c>
      <c r="M6" s="67">
        <v>1</v>
      </c>
      <c r="N6" s="67">
        <v>2</v>
      </c>
      <c r="O6" s="67" t="s">
        <v>360</v>
      </c>
      <c r="P6" s="65" t="s">
        <v>361</v>
      </c>
      <c r="Q6" s="65" t="s">
        <v>558</v>
      </c>
      <c r="R6" s="65" t="s">
        <v>513</v>
      </c>
      <c r="S6" s="65" t="s">
        <v>364</v>
      </c>
      <c r="T6" s="65" t="s">
        <v>559</v>
      </c>
      <c r="U6" s="65" t="s">
        <v>366</v>
      </c>
      <c r="V6" s="65" t="s">
        <v>367</v>
      </c>
      <c r="W6" s="65" t="s">
        <v>367</v>
      </c>
      <c r="X6" s="65" t="s">
        <v>367</v>
      </c>
      <c r="Y6" s="65" t="s">
        <v>525</v>
      </c>
      <c r="Z6" s="65" t="s">
        <v>369</v>
      </c>
      <c r="AA6" s="65" t="s">
        <v>370</v>
      </c>
      <c r="AB6" s="65" t="s">
        <v>371</v>
      </c>
      <c r="AC6" s="65" t="s">
        <v>370</v>
      </c>
      <c r="AD6" s="65" t="s">
        <v>370</v>
      </c>
      <c r="AE6" s="65">
        <v>100</v>
      </c>
      <c r="AF6" s="65" t="s">
        <v>79</v>
      </c>
      <c r="AG6" s="65" t="s">
        <v>528</v>
      </c>
      <c r="AH6" s="65">
        <f t="shared" si="32"/>
        <v>4</v>
      </c>
      <c r="AI6" s="65">
        <v>4</v>
      </c>
      <c r="AJ6" s="65">
        <v>0</v>
      </c>
      <c r="AK6" s="65">
        <v>0</v>
      </c>
      <c r="AL6" s="65">
        <v>0</v>
      </c>
      <c r="AM6" s="65">
        <v>4</v>
      </c>
      <c r="AN6" s="65" t="s">
        <v>560</v>
      </c>
      <c r="AO6" s="65"/>
      <c r="AP6" s="65"/>
      <c r="AQ6" s="65"/>
      <c r="AR6" s="65"/>
      <c r="AS6" s="65"/>
      <c r="AT6" s="65"/>
      <c r="AU6" s="66">
        <v>44295</v>
      </c>
      <c r="AV6" s="66"/>
      <c r="AW6" s="66"/>
      <c r="AX6" s="66"/>
      <c r="AY6" s="65" t="s">
        <v>70</v>
      </c>
      <c r="AZ6" s="65"/>
      <c r="BA6" s="65"/>
      <c r="BB6" s="65"/>
      <c r="BC6" s="65" t="s">
        <v>70</v>
      </c>
      <c r="BD6" s="65"/>
      <c r="BE6" s="65"/>
      <c r="BF6" s="65"/>
      <c r="BG6" s="65" t="s">
        <v>561</v>
      </c>
      <c r="BH6" s="65"/>
      <c r="BI6" s="65"/>
      <c r="BJ6" s="65"/>
      <c r="BK6" s="55">
        <f t="shared" si="33"/>
        <v>1</v>
      </c>
      <c r="BL6" s="55" t="str">
        <f t="shared" si="34"/>
        <v/>
      </c>
      <c r="BM6" s="55" t="str">
        <f t="shared" si="35"/>
        <v/>
      </c>
      <c r="BN6" s="55" t="str">
        <f t="shared" si="36"/>
        <v/>
      </c>
      <c r="BO6" s="55">
        <f t="shared" si="37"/>
        <v>1</v>
      </c>
      <c r="BP6" s="65" t="s">
        <v>562</v>
      </c>
      <c r="BQ6" s="65" t="s">
        <v>513</v>
      </c>
      <c r="BR6" s="65" t="s">
        <v>364</v>
      </c>
      <c r="BS6" s="65" t="s">
        <v>563</v>
      </c>
      <c r="BT6" s="65" t="s">
        <v>366</v>
      </c>
      <c r="BU6" s="65" t="s">
        <v>364</v>
      </c>
      <c r="BV6" s="65" t="s">
        <v>367</v>
      </c>
      <c r="BW6" s="65" t="s">
        <v>367</v>
      </c>
      <c r="BX6" s="65" t="s">
        <v>547</v>
      </c>
      <c r="BY6" s="65" t="s">
        <v>369</v>
      </c>
      <c r="BZ6" s="65" t="s">
        <v>370</v>
      </c>
      <c r="CA6" s="65" t="s">
        <v>371</v>
      </c>
      <c r="CB6" s="65" t="s">
        <v>370</v>
      </c>
      <c r="CC6" s="65" t="s">
        <v>370</v>
      </c>
      <c r="CD6" s="65">
        <v>100</v>
      </c>
      <c r="CE6" s="65" t="s">
        <v>79</v>
      </c>
      <c r="CF6" s="65" t="s">
        <v>516</v>
      </c>
      <c r="CG6" s="65">
        <f t="shared" si="38"/>
        <v>1</v>
      </c>
      <c r="CH6" s="65">
        <v>0</v>
      </c>
      <c r="CI6" s="65">
        <v>0</v>
      </c>
      <c r="CJ6" s="65">
        <v>0</v>
      </c>
      <c r="CK6" s="65">
        <v>1</v>
      </c>
      <c r="CL6" s="65">
        <v>0</v>
      </c>
      <c r="CM6" s="65" t="s">
        <v>564</v>
      </c>
      <c r="CN6" s="65"/>
      <c r="CO6" s="65"/>
      <c r="CP6" s="65"/>
      <c r="CQ6" s="65"/>
      <c r="CR6" s="65"/>
      <c r="CS6" s="65"/>
      <c r="CT6" s="66">
        <v>44295</v>
      </c>
      <c r="CU6" s="66"/>
      <c r="CV6" s="66"/>
      <c r="CW6" s="66"/>
      <c r="CX6" s="65" t="s">
        <v>97</v>
      </c>
      <c r="CY6" s="65"/>
      <c r="CZ6" s="65"/>
      <c r="DA6" s="65"/>
      <c r="DB6" s="65" t="s">
        <v>97</v>
      </c>
      <c r="DC6" s="65"/>
      <c r="DD6" s="65"/>
      <c r="DE6" s="65"/>
      <c r="DF6" s="65" t="s">
        <v>97</v>
      </c>
      <c r="DG6" s="65"/>
      <c r="DH6" s="65"/>
      <c r="DI6" s="65"/>
      <c r="DJ6" s="55" t="str">
        <f t="shared" si="21"/>
        <v/>
      </c>
      <c r="DK6" s="55" t="str">
        <f t="shared" si="22"/>
        <v/>
      </c>
      <c r="DL6" s="55" t="str">
        <f t="shared" si="23"/>
        <v/>
      </c>
      <c r="DM6" s="55">
        <f t="shared" si="24"/>
        <v>0</v>
      </c>
      <c r="DN6" s="55">
        <f t="shared" si="25"/>
        <v>0</v>
      </c>
      <c r="DO6" s="65" t="s">
        <v>565</v>
      </c>
      <c r="DP6" s="65" t="s">
        <v>566</v>
      </c>
      <c r="DQ6" s="65" t="s">
        <v>364</v>
      </c>
      <c r="DR6" s="65" t="s">
        <v>567</v>
      </c>
      <c r="DS6" s="65" t="s">
        <v>366</v>
      </c>
      <c r="DT6" s="65" t="s">
        <v>367</v>
      </c>
      <c r="DU6" s="65" t="s">
        <v>367</v>
      </c>
      <c r="DV6" s="65" t="s">
        <v>367</v>
      </c>
      <c r="DW6" s="65" t="s">
        <v>525</v>
      </c>
      <c r="DX6" s="65" t="s">
        <v>369</v>
      </c>
      <c r="DY6" s="65" t="s">
        <v>370</v>
      </c>
      <c r="DZ6" s="65" t="s">
        <v>371</v>
      </c>
      <c r="EA6" s="65" t="s">
        <v>370</v>
      </c>
      <c r="EB6" s="65" t="s">
        <v>370</v>
      </c>
      <c r="EC6" s="65">
        <v>100</v>
      </c>
      <c r="ED6" s="65" t="s">
        <v>79</v>
      </c>
      <c r="EE6" s="65" t="s">
        <v>528</v>
      </c>
      <c r="EF6" s="65">
        <f t="shared" si="39"/>
        <v>4</v>
      </c>
      <c r="EG6" s="65">
        <v>4</v>
      </c>
      <c r="EH6" s="65">
        <v>0</v>
      </c>
      <c r="EI6" s="65">
        <v>0</v>
      </c>
      <c r="EJ6" s="65">
        <v>0</v>
      </c>
      <c r="EK6" s="65">
        <v>4</v>
      </c>
      <c r="EL6" s="65" t="s">
        <v>2986</v>
      </c>
      <c r="EM6" s="65"/>
      <c r="EN6" s="65"/>
      <c r="EO6" s="65"/>
      <c r="EP6" s="65"/>
      <c r="EQ6" s="65"/>
      <c r="ER6" s="65"/>
      <c r="ES6" s="66">
        <v>44295</v>
      </c>
      <c r="ET6" s="66"/>
      <c r="EU6" s="66"/>
      <c r="EV6" s="66"/>
      <c r="EW6" s="65" t="s">
        <v>70</v>
      </c>
      <c r="EX6" s="65"/>
      <c r="EY6" s="65"/>
      <c r="EZ6" s="65"/>
      <c r="FA6" s="65" t="s">
        <v>70</v>
      </c>
      <c r="FB6" s="65"/>
      <c r="FC6" s="65"/>
      <c r="FD6" s="65"/>
      <c r="FE6" s="65" t="s">
        <v>568</v>
      </c>
      <c r="FF6" s="65"/>
      <c r="FG6" s="65"/>
      <c r="FH6" s="65"/>
      <c r="FI6" s="55">
        <f t="shared" si="26"/>
        <v>1</v>
      </c>
      <c r="FJ6" s="55" t="str">
        <f t="shared" si="27"/>
        <v/>
      </c>
      <c r="FK6" s="55" t="str">
        <f t="shared" si="28"/>
        <v/>
      </c>
      <c r="FL6" s="55" t="str">
        <f t="shared" si="29"/>
        <v/>
      </c>
      <c r="FM6" s="55">
        <f t="shared" si="30"/>
        <v>1</v>
      </c>
      <c r="FN6" s="65"/>
      <c r="FO6" s="65"/>
      <c r="FP6" s="65"/>
      <c r="FQ6" s="65"/>
      <c r="FR6" s="65"/>
      <c r="FS6" s="65"/>
      <c r="FT6" s="65"/>
      <c r="FU6" s="65"/>
      <c r="FV6" s="65"/>
      <c r="FW6" s="65"/>
      <c r="FX6" s="65"/>
      <c r="FY6" s="65"/>
      <c r="FZ6" s="65"/>
      <c r="GA6" s="65"/>
      <c r="GB6" s="65"/>
      <c r="GC6" s="65"/>
      <c r="GD6" s="65"/>
      <c r="GE6" s="65"/>
      <c r="GF6" s="65"/>
      <c r="GG6" s="65"/>
      <c r="GH6" s="65"/>
      <c r="GI6" s="65"/>
      <c r="GJ6" s="65"/>
      <c r="GK6" s="65"/>
      <c r="GL6" s="65"/>
      <c r="GM6" s="65"/>
      <c r="GN6" s="65"/>
      <c r="GO6" s="65"/>
      <c r="GP6" s="65"/>
      <c r="GQ6" s="65"/>
      <c r="GR6" s="66">
        <v>44295</v>
      </c>
      <c r="GS6" s="66"/>
      <c r="GT6" s="66"/>
      <c r="GU6" s="66"/>
      <c r="GV6" s="65"/>
      <c r="GW6" s="65"/>
      <c r="GX6" s="65"/>
      <c r="GY6" s="65"/>
      <c r="GZ6" s="65"/>
      <c r="HA6" s="65"/>
      <c r="HB6" s="65"/>
      <c r="HC6" s="65"/>
      <c r="HD6" s="65"/>
      <c r="HE6" s="65"/>
      <c r="HF6" s="65"/>
      <c r="HG6" s="65"/>
      <c r="HH6" s="55" t="str">
        <f t="shared" si="40"/>
        <v/>
      </c>
      <c r="HI6" s="55" t="str">
        <f t="shared" si="41"/>
        <v/>
      </c>
      <c r="HJ6" s="55" t="str">
        <f t="shared" si="42"/>
        <v/>
      </c>
      <c r="HK6" s="55" t="str">
        <f t="shared" si="43"/>
        <v/>
      </c>
      <c r="HL6" s="55" t="str">
        <f t="shared" si="44"/>
        <v/>
      </c>
      <c r="HM6" s="65"/>
      <c r="HN6" s="65"/>
      <c r="HO6" s="65">
        <f t="shared" si="31"/>
        <v>3</v>
      </c>
      <c r="HP6" s="65"/>
      <c r="HQ6" s="65" t="s">
        <v>560</v>
      </c>
      <c r="HR6" s="65"/>
      <c r="HS6" s="65"/>
      <c r="HT6" s="65"/>
      <c r="HU6" s="65" t="s">
        <v>97</v>
      </c>
      <c r="HV6" s="65"/>
      <c r="HW6" s="65"/>
      <c r="HX6" s="65"/>
      <c r="HY6" s="65" t="s">
        <v>569</v>
      </c>
      <c r="HZ6" s="65"/>
      <c r="IA6" s="65"/>
      <c r="IB6" s="65"/>
      <c r="IC6" s="65"/>
      <c r="ID6" s="65"/>
      <c r="IE6" s="65"/>
      <c r="IF6" s="65"/>
    </row>
    <row r="7" spans="1:240" ht="75" customHeight="1" x14ac:dyDescent="0.25">
      <c r="A7" s="50" t="s">
        <v>570</v>
      </c>
      <c r="B7" s="65" t="s">
        <v>91</v>
      </c>
      <c r="C7" s="65" t="s">
        <v>571</v>
      </c>
      <c r="D7" s="65" t="s">
        <v>506</v>
      </c>
      <c r="E7" s="65" t="s">
        <v>354</v>
      </c>
      <c r="F7" s="65" t="s">
        <v>355</v>
      </c>
      <c r="G7" s="65" t="s">
        <v>572</v>
      </c>
      <c r="H7" s="65" t="s">
        <v>573</v>
      </c>
      <c r="I7" s="65" t="s">
        <v>574</v>
      </c>
      <c r="J7" s="67">
        <v>4</v>
      </c>
      <c r="K7" s="67">
        <v>4</v>
      </c>
      <c r="L7" s="67" t="s">
        <v>359</v>
      </c>
      <c r="M7" s="67">
        <v>3</v>
      </c>
      <c r="N7" s="67">
        <v>3</v>
      </c>
      <c r="O7" s="67" t="s">
        <v>575</v>
      </c>
      <c r="P7" s="65" t="s">
        <v>361</v>
      </c>
      <c r="Q7" s="65" t="s">
        <v>576</v>
      </c>
      <c r="R7" s="65" t="s">
        <v>513</v>
      </c>
      <c r="S7" s="65" t="s">
        <v>364</v>
      </c>
      <c r="T7" s="65" t="s">
        <v>577</v>
      </c>
      <c r="U7" s="65" t="s">
        <v>524</v>
      </c>
      <c r="V7" s="65" t="s">
        <v>367</v>
      </c>
      <c r="W7" s="65" t="s">
        <v>367</v>
      </c>
      <c r="X7" s="65" t="s">
        <v>367</v>
      </c>
      <c r="Y7" s="65" t="s">
        <v>525</v>
      </c>
      <c r="Z7" s="65" t="s">
        <v>526</v>
      </c>
      <c r="AA7" s="65" t="s">
        <v>527</v>
      </c>
      <c r="AB7" s="65" t="s">
        <v>371</v>
      </c>
      <c r="AC7" s="65" t="s">
        <v>370</v>
      </c>
      <c r="AD7" s="65" t="s">
        <v>527</v>
      </c>
      <c r="AE7" s="65">
        <v>50</v>
      </c>
      <c r="AF7" s="65" t="s">
        <v>79</v>
      </c>
      <c r="AG7" s="65" t="s">
        <v>516</v>
      </c>
      <c r="AH7" s="65">
        <f t="shared" si="32"/>
        <v>1</v>
      </c>
      <c r="AI7" s="65">
        <v>0</v>
      </c>
      <c r="AJ7" s="65">
        <v>0</v>
      </c>
      <c r="AK7" s="65">
        <v>0</v>
      </c>
      <c r="AL7" s="65">
        <v>1</v>
      </c>
      <c r="AM7" s="65">
        <v>0</v>
      </c>
      <c r="AN7" s="65" t="s">
        <v>578</v>
      </c>
      <c r="AO7" s="65"/>
      <c r="AP7" s="65"/>
      <c r="AQ7" s="65"/>
      <c r="AR7" s="65"/>
      <c r="AS7" s="65"/>
      <c r="AT7" s="65"/>
      <c r="AU7" s="66">
        <v>44295</v>
      </c>
      <c r="AV7" s="66"/>
      <c r="AW7" s="66"/>
      <c r="AX7" s="66"/>
      <c r="AY7" s="65" t="s">
        <v>97</v>
      </c>
      <c r="AZ7" s="65"/>
      <c r="BA7" s="65"/>
      <c r="BB7" s="65"/>
      <c r="BC7" s="65" t="s">
        <v>97</v>
      </c>
      <c r="BD7" s="65"/>
      <c r="BE7" s="65"/>
      <c r="BF7" s="65"/>
      <c r="BG7" s="65" t="s">
        <v>465</v>
      </c>
      <c r="BH7" s="65"/>
      <c r="BI7" s="65"/>
      <c r="BJ7" s="65"/>
      <c r="BK7" s="55" t="str">
        <f t="shared" si="33"/>
        <v/>
      </c>
      <c r="BL7" s="55" t="str">
        <f t="shared" si="34"/>
        <v/>
      </c>
      <c r="BM7" s="55" t="str">
        <f t="shared" si="35"/>
        <v/>
      </c>
      <c r="BN7" s="55">
        <f t="shared" si="36"/>
        <v>0</v>
      </c>
      <c r="BO7" s="55">
        <f t="shared" si="37"/>
        <v>0</v>
      </c>
      <c r="BP7" s="65" t="s">
        <v>579</v>
      </c>
      <c r="BQ7" s="65" t="s">
        <v>513</v>
      </c>
      <c r="BR7" s="65" t="s">
        <v>364</v>
      </c>
      <c r="BS7" s="65" t="s">
        <v>580</v>
      </c>
      <c r="BT7" s="65" t="s">
        <v>524</v>
      </c>
      <c r="BU7" s="65" t="s">
        <v>364</v>
      </c>
      <c r="BV7" s="65" t="s">
        <v>367</v>
      </c>
      <c r="BW7" s="65" t="s">
        <v>367</v>
      </c>
      <c r="BX7" s="65" t="s">
        <v>547</v>
      </c>
      <c r="BY7" s="65" t="s">
        <v>369</v>
      </c>
      <c r="BZ7" s="65" t="s">
        <v>527</v>
      </c>
      <c r="CA7" s="65" t="s">
        <v>371</v>
      </c>
      <c r="CB7" s="65" t="s">
        <v>370</v>
      </c>
      <c r="CC7" s="65" t="s">
        <v>527</v>
      </c>
      <c r="CD7" s="65">
        <v>50</v>
      </c>
      <c r="CE7" s="65" t="s">
        <v>79</v>
      </c>
      <c r="CF7" s="65" t="s">
        <v>516</v>
      </c>
      <c r="CG7" s="65">
        <f t="shared" si="38"/>
        <v>1</v>
      </c>
      <c r="CH7" s="65">
        <v>0</v>
      </c>
      <c r="CI7" s="65">
        <v>1</v>
      </c>
      <c r="CJ7" s="65">
        <v>0</v>
      </c>
      <c r="CK7" s="65">
        <v>0</v>
      </c>
      <c r="CL7" s="65">
        <v>0</v>
      </c>
      <c r="CM7" s="65" t="s">
        <v>581</v>
      </c>
      <c r="CN7" s="65"/>
      <c r="CO7" s="65"/>
      <c r="CP7" s="65"/>
      <c r="CQ7" s="65"/>
      <c r="CR7" s="65"/>
      <c r="CS7" s="65"/>
      <c r="CT7" s="66">
        <v>44295</v>
      </c>
      <c r="CU7" s="66"/>
      <c r="CV7" s="66"/>
      <c r="CW7" s="66"/>
      <c r="CX7" s="65" t="s">
        <v>97</v>
      </c>
      <c r="CY7" s="65"/>
      <c r="CZ7" s="65"/>
      <c r="DA7" s="65"/>
      <c r="DB7" s="65" t="s">
        <v>97</v>
      </c>
      <c r="DC7" s="65"/>
      <c r="DD7" s="65"/>
      <c r="DE7" s="65"/>
      <c r="DF7" s="65" t="s">
        <v>465</v>
      </c>
      <c r="DG7" s="65"/>
      <c r="DH7" s="65"/>
      <c r="DI7" s="65"/>
      <c r="DJ7" s="55" t="str">
        <f t="shared" si="21"/>
        <v/>
      </c>
      <c r="DK7" s="55">
        <f t="shared" si="22"/>
        <v>0</v>
      </c>
      <c r="DL7" s="55" t="str">
        <f t="shared" si="23"/>
        <v/>
      </c>
      <c r="DM7" s="55" t="str">
        <f t="shared" si="24"/>
        <v/>
      </c>
      <c r="DN7" s="55">
        <f t="shared" si="25"/>
        <v>0</v>
      </c>
      <c r="DO7" s="65" t="s">
        <v>582</v>
      </c>
      <c r="DP7" s="65" t="s">
        <v>566</v>
      </c>
      <c r="DQ7" s="65" t="s">
        <v>364</v>
      </c>
      <c r="DR7" s="65" t="s">
        <v>583</v>
      </c>
      <c r="DS7" s="65" t="s">
        <v>366</v>
      </c>
      <c r="DT7" s="65" t="s">
        <v>364</v>
      </c>
      <c r="DU7" s="65" t="s">
        <v>367</v>
      </c>
      <c r="DV7" s="65" t="s">
        <v>367</v>
      </c>
      <c r="DW7" s="65" t="s">
        <v>368</v>
      </c>
      <c r="DX7" s="65" t="s">
        <v>369</v>
      </c>
      <c r="DY7" s="65" t="s">
        <v>370</v>
      </c>
      <c r="DZ7" s="65" t="s">
        <v>371</v>
      </c>
      <c r="EA7" s="65" t="s">
        <v>370</v>
      </c>
      <c r="EB7" s="65" t="s">
        <v>370</v>
      </c>
      <c r="EC7" s="65">
        <v>100</v>
      </c>
      <c r="ED7" s="65" t="s">
        <v>79</v>
      </c>
      <c r="EE7" s="65" t="s">
        <v>516</v>
      </c>
      <c r="EF7" s="65">
        <f t="shared" si="39"/>
        <v>2</v>
      </c>
      <c r="EG7" s="65">
        <v>0</v>
      </c>
      <c r="EH7" s="65">
        <v>1</v>
      </c>
      <c r="EI7" s="65">
        <v>0</v>
      </c>
      <c r="EJ7" s="65">
        <v>1</v>
      </c>
      <c r="EK7" s="65">
        <v>0</v>
      </c>
      <c r="EL7" s="65" t="s">
        <v>581</v>
      </c>
      <c r="EM7" s="65"/>
      <c r="EN7" s="65"/>
      <c r="EO7" s="65"/>
      <c r="EP7" s="65"/>
      <c r="EQ7" s="65"/>
      <c r="ER7" s="65"/>
      <c r="ES7" s="66">
        <v>44295</v>
      </c>
      <c r="ET7" s="66"/>
      <c r="EU7" s="66"/>
      <c r="EV7" s="66"/>
      <c r="EW7" s="65" t="s">
        <v>97</v>
      </c>
      <c r="EX7" s="65"/>
      <c r="EY7" s="65"/>
      <c r="EZ7" s="65"/>
      <c r="FA7" s="65" t="s">
        <v>97</v>
      </c>
      <c r="FB7" s="65"/>
      <c r="FC7" s="65"/>
      <c r="FD7" s="65"/>
      <c r="FE7" s="65" t="s">
        <v>97</v>
      </c>
      <c r="FF7" s="65"/>
      <c r="FG7" s="65"/>
      <c r="FH7" s="65"/>
      <c r="FI7" s="55" t="str">
        <f t="shared" si="26"/>
        <v/>
      </c>
      <c r="FJ7" s="55">
        <f t="shared" si="27"/>
        <v>0</v>
      </c>
      <c r="FK7" s="55" t="str">
        <f t="shared" si="28"/>
        <v/>
      </c>
      <c r="FL7" s="55">
        <f t="shared" si="29"/>
        <v>0</v>
      </c>
      <c r="FM7" s="55">
        <f t="shared" si="30"/>
        <v>0</v>
      </c>
      <c r="FN7" s="65" t="s">
        <v>584</v>
      </c>
      <c r="FO7" s="65" t="s">
        <v>585</v>
      </c>
      <c r="FP7" s="65" t="s">
        <v>364</v>
      </c>
      <c r="FQ7" s="65" t="s">
        <v>586</v>
      </c>
      <c r="FR7" s="65" t="s">
        <v>524</v>
      </c>
      <c r="FS7" s="65" t="s">
        <v>367</v>
      </c>
      <c r="FT7" s="65" t="s">
        <v>367</v>
      </c>
      <c r="FU7" s="65" t="s">
        <v>367</v>
      </c>
      <c r="FV7" s="65" t="s">
        <v>547</v>
      </c>
      <c r="FW7" s="65" t="s">
        <v>369</v>
      </c>
      <c r="FX7" s="65" t="s">
        <v>527</v>
      </c>
      <c r="FY7" s="65" t="s">
        <v>371</v>
      </c>
      <c r="FZ7" s="65" t="s">
        <v>370</v>
      </c>
      <c r="GA7" s="65" t="s">
        <v>527</v>
      </c>
      <c r="GB7" s="65">
        <v>50</v>
      </c>
      <c r="GC7" s="65" t="s">
        <v>79</v>
      </c>
      <c r="GD7" s="65" t="s">
        <v>364</v>
      </c>
      <c r="GE7" s="65">
        <f>SUM(GF7:GI7)</f>
        <v>1</v>
      </c>
      <c r="GF7" s="65">
        <v>0</v>
      </c>
      <c r="GG7" s="65">
        <v>1</v>
      </c>
      <c r="GH7" s="65">
        <v>0</v>
      </c>
      <c r="GI7" s="65">
        <v>0</v>
      </c>
      <c r="GJ7" s="65">
        <v>0</v>
      </c>
      <c r="GK7" s="65" t="s">
        <v>587</v>
      </c>
      <c r="GL7" s="65"/>
      <c r="GM7" s="65"/>
      <c r="GN7" s="65"/>
      <c r="GO7" s="65"/>
      <c r="GP7" s="65"/>
      <c r="GQ7" s="65"/>
      <c r="GR7" s="66">
        <v>44295</v>
      </c>
      <c r="GS7" s="66"/>
      <c r="GT7" s="66"/>
      <c r="GU7" s="66"/>
      <c r="GV7" s="65" t="s">
        <v>97</v>
      </c>
      <c r="GW7" s="65"/>
      <c r="GX7" s="65"/>
      <c r="GY7" s="65"/>
      <c r="GZ7" s="65" t="s">
        <v>97</v>
      </c>
      <c r="HA7" s="65"/>
      <c r="HB7" s="65"/>
      <c r="HC7" s="65"/>
      <c r="HD7" s="65" t="s">
        <v>465</v>
      </c>
      <c r="HE7" s="65"/>
      <c r="HF7" s="65"/>
      <c r="HG7" s="65"/>
      <c r="HH7" s="55" t="str">
        <f t="shared" si="40"/>
        <v/>
      </c>
      <c r="HI7" s="55">
        <f t="shared" si="41"/>
        <v>0</v>
      </c>
      <c r="HJ7" s="55" t="str">
        <f t="shared" si="42"/>
        <v/>
      </c>
      <c r="HK7" s="55" t="str">
        <f t="shared" si="43"/>
        <v/>
      </c>
      <c r="HL7" s="55">
        <f t="shared" si="44"/>
        <v>0</v>
      </c>
      <c r="HM7" s="65"/>
      <c r="HN7" s="65"/>
      <c r="HO7" s="65">
        <f t="shared" si="31"/>
        <v>4</v>
      </c>
      <c r="HP7" s="65"/>
      <c r="HQ7" s="65" t="s">
        <v>97</v>
      </c>
      <c r="HR7" s="65"/>
      <c r="HS7" s="65"/>
      <c r="HT7" s="65"/>
      <c r="HU7" s="65" t="s">
        <v>97</v>
      </c>
      <c r="HV7" s="65"/>
      <c r="HW7" s="65"/>
      <c r="HX7" s="65"/>
      <c r="HY7" s="65" t="s">
        <v>97</v>
      </c>
      <c r="HZ7" s="65"/>
      <c r="IA7" s="65"/>
      <c r="IB7" s="65"/>
      <c r="IC7" s="65" t="s">
        <v>97</v>
      </c>
      <c r="ID7" s="65"/>
      <c r="IE7" s="65"/>
      <c r="IF7" s="65"/>
    </row>
    <row r="8" spans="1:240" ht="75" customHeight="1" x14ac:dyDescent="0.25">
      <c r="A8" s="50" t="s">
        <v>588</v>
      </c>
      <c r="B8" s="65" t="s">
        <v>91</v>
      </c>
      <c r="C8" s="65" t="s">
        <v>589</v>
      </c>
      <c r="D8" s="65" t="s">
        <v>590</v>
      </c>
      <c r="E8" s="65" t="s">
        <v>591</v>
      </c>
      <c r="F8" s="65" t="s">
        <v>355</v>
      </c>
      <c r="G8" s="65" t="s">
        <v>378</v>
      </c>
      <c r="H8" s="65" t="s">
        <v>592</v>
      </c>
      <c r="I8" s="65" t="s">
        <v>593</v>
      </c>
      <c r="J8" s="67">
        <v>4</v>
      </c>
      <c r="K8" s="67">
        <v>4</v>
      </c>
      <c r="L8" s="67" t="s">
        <v>359</v>
      </c>
      <c r="M8" s="67">
        <v>3</v>
      </c>
      <c r="N8" s="67">
        <v>3</v>
      </c>
      <c r="O8" s="67" t="s">
        <v>575</v>
      </c>
      <c r="P8" s="65" t="s">
        <v>361</v>
      </c>
      <c r="Q8" s="65" t="s">
        <v>594</v>
      </c>
      <c r="R8" s="65" t="s">
        <v>595</v>
      </c>
      <c r="S8" s="65" t="s">
        <v>364</v>
      </c>
      <c r="T8" s="65" t="s">
        <v>596</v>
      </c>
      <c r="U8" s="65" t="s">
        <v>366</v>
      </c>
      <c r="V8" s="65" t="s">
        <v>367</v>
      </c>
      <c r="W8" s="65" t="s">
        <v>367</v>
      </c>
      <c r="X8" s="65" t="s">
        <v>367</v>
      </c>
      <c r="Y8" s="65" t="s">
        <v>547</v>
      </c>
      <c r="Z8" s="65" t="s">
        <v>369</v>
      </c>
      <c r="AA8" s="65" t="s">
        <v>370</v>
      </c>
      <c r="AB8" s="65" t="s">
        <v>371</v>
      </c>
      <c r="AC8" s="65" t="s">
        <v>370</v>
      </c>
      <c r="AD8" s="65" t="s">
        <v>370</v>
      </c>
      <c r="AE8" s="65">
        <v>100</v>
      </c>
      <c r="AF8" s="65" t="s">
        <v>79</v>
      </c>
      <c r="AG8" s="65" t="s">
        <v>516</v>
      </c>
      <c r="AH8" s="65">
        <f t="shared" si="32"/>
        <v>1</v>
      </c>
      <c r="AI8" s="65">
        <v>0</v>
      </c>
      <c r="AJ8" s="65">
        <v>0</v>
      </c>
      <c r="AK8" s="65">
        <v>0</v>
      </c>
      <c r="AL8" s="65">
        <v>1</v>
      </c>
      <c r="AM8" s="65">
        <v>0</v>
      </c>
      <c r="AN8" s="65" t="s">
        <v>564</v>
      </c>
      <c r="AO8" s="65"/>
      <c r="AP8" s="65"/>
      <c r="AQ8" s="65"/>
      <c r="AR8" s="65"/>
      <c r="AS8" s="65"/>
      <c r="AT8" s="65"/>
      <c r="AU8" s="66">
        <v>44295</v>
      </c>
      <c r="AV8" s="66"/>
      <c r="AW8" s="66"/>
      <c r="AX8" s="66"/>
      <c r="AY8" s="65" t="s">
        <v>97</v>
      </c>
      <c r="AZ8" s="65"/>
      <c r="BA8" s="65"/>
      <c r="BB8" s="65"/>
      <c r="BC8" s="65" t="s">
        <v>97</v>
      </c>
      <c r="BD8" s="65"/>
      <c r="BE8" s="65"/>
      <c r="BF8" s="65"/>
      <c r="BG8" s="65" t="s">
        <v>465</v>
      </c>
      <c r="BH8" s="65"/>
      <c r="BI8" s="65"/>
      <c r="BJ8" s="65"/>
      <c r="BK8" s="55" t="str">
        <f t="shared" si="33"/>
        <v/>
      </c>
      <c r="BL8" s="55" t="str">
        <f t="shared" si="34"/>
        <v/>
      </c>
      <c r="BM8" s="55" t="str">
        <f t="shared" si="35"/>
        <v/>
      </c>
      <c r="BN8" s="55">
        <f t="shared" si="36"/>
        <v>0</v>
      </c>
      <c r="BO8" s="55">
        <f t="shared" si="37"/>
        <v>0</v>
      </c>
      <c r="BP8" s="65" t="s">
        <v>597</v>
      </c>
      <c r="BQ8" s="65" t="s">
        <v>595</v>
      </c>
      <c r="BR8" s="65" t="s">
        <v>364</v>
      </c>
      <c r="BS8" s="65" t="s">
        <v>598</v>
      </c>
      <c r="BT8" s="65" t="s">
        <v>366</v>
      </c>
      <c r="BU8" s="65" t="s">
        <v>367</v>
      </c>
      <c r="BV8" s="65" t="s">
        <v>367</v>
      </c>
      <c r="BW8" s="65" t="s">
        <v>367</v>
      </c>
      <c r="BX8" s="65" t="s">
        <v>599</v>
      </c>
      <c r="BY8" s="65" t="s">
        <v>369</v>
      </c>
      <c r="BZ8" s="65" t="s">
        <v>370</v>
      </c>
      <c r="CA8" s="65" t="s">
        <v>371</v>
      </c>
      <c r="CB8" s="65" t="s">
        <v>370</v>
      </c>
      <c r="CC8" s="65" t="s">
        <v>370</v>
      </c>
      <c r="CD8" s="65">
        <v>100</v>
      </c>
      <c r="CE8" s="65" t="s">
        <v>79</v>
      </c>
      <c r="CF8" s="65" t="s">
        <v>516</v>
      </c>
      <c r="CG8" s="65">
        <f t="shared" si="38"/>
        <v>4</v>
      </c>
      <c r="CH8" s="65">
        <v>1</v>
      </c>
      <c r="CI8" s="65">
        <v>1</v>
      </c>
      <c r="CJ8" s="65">
        <v>1</v>
      </c>
      <c r="CK8" s="65">
        <v>1</v>
      </c>
      <c r="CL8" s="65">
        <v>1</v>
      </c>
      <c r="CM8" s="65" t="s">
        <v>600</v>
      </c>
      <c r="CN8" s="65"/>
      <c r="CO8" s="65"/>
      <c r="CP8" s="65"/>
      <c r="CQ8" s="65"/>
      <c r="CR8" s="65"/>
      <c r="CS8" s="65"/>
      <c r="CT8" s="66">
        <v>44295</v>
      </c>
      <c r="CU8" s="66"/>
      <c r="CV8" s="66"/>
      <c r="CW8" s="66"/>
      <c r="CX8" s="65" t="s">
        <v>70</v>
      </c>
      <c r="CY8" s="65"/>
      <c r="CZ8" s="65"/>
      <c r="DA8" s="65"/>
      <c r="DB8" s="65" t="s">
        <v>70</v>
      </c>
      <c r="DC8" s="65"/>
      <c r="DD8" s="65"/>
      <c r="DE8" s="65"/>
      <c r="DF8" s="65" t="s">
        <v>601</v>
      </c>
      <c r="DG8" s="65"/>
      <c r="DH8" s="65"/>
      <c r="DI8" s="65"/>
      <c r="DJ8" s="55">
        <f t="shared" si="21"/>
        <v>1</v>
      </c>
      <c r="DK8" s="55">
        <f t="shared" si="22"/>
        <v>0</v>
      </c>
      <c r="DL8" s="55">
        <f t="shared" si="23"/>
        <v>0</v>
      </c>
      <c r="DM8" s="55">
        <f t="shared" si="24"/>
        <v>0</v>
      </c>
      <c r="DN8" s="55">
        <f t="shared" si="25"/>
        <v>0.25</v>
      </c>
      <c r="DO8" s="65" t="s">
        <v>602</v>
      </c>
      <c r="DP8" s="65" t="s">
        <v>603</v>
      </c>
      <c r="DQ8" s="65" t="s">
        <v>367</v>
      </c>
      <c r="DR8" s="65" t="s">
        <v>604</v>
      </c>
      <c r="DS8" s="65" t="s">
        <v>524</v>
      </c>
      <c r="DT8" s="65" t="s">
        <v>367</v>
      </c>
      <c r="DU8" s="65" t="s">
        <v>367</v>
      </c>
      <c r="DV8" s="65" t="s">
        <v>367</v>
      </c>
      <c r="DW8" s="65" t="s">
        <v>525</v>
      </c>
      <c r="DX8" s="65" t="s">
        <v>369</v>
      </c>
      <c r="DY8" s="65" t="s">
        <v>527</v>
      </c>
      <c r="DZ8" s="65" t="s">
        <v>371</v>
      </c>
      <c r="EA8" s="65" t="s">
        <v>370</v>
      </c>
      <c r="EB8" s="65" t="s">
        <v>527</v>
      </c>
      <c r="EC8" s="65">
        <v>50</v>
      </c>
      <c r="ED8" s="65" t="s">
        <v>79</v>
      </c>
      <c r="EE8" s="65" t="s">
        <v>516</v>
      </c>
      <c r="EF8" s="65">
        <f t="shared" si="39"/>
        <v>4</v>
      </c>
      <c r="EG8" s="65">
        <v>1</v>
      </c>
      <c r="EH8" s="65">
        <v>1</v>
      </c>
      <c r="EI8" s="65">
        <v>1</v>
      </c>
      <c r="EJ8" s="65">
        <v>1</v>
      </c>
      <c r="EK8" s="65">
        <v>1</v>
      </c>
      <c r="EL8" s="65" t="s">
        <v>605</v>
      </c>
      <c r="EM8" s="65"/>
      <c r="EN8" s="65"/>
      <c r="EO8" s="65"/>
      <c r="EP8" s="65"/>
      <c r="EQ8" s="65"/>
      <c r="ER8" s="65"/>
      <c r="ES8" s="66">
        <v>44295</v>
      </c>
      <c r="ET8" s="66"/>
      <c r="EU8" s="66"/>
      <c r="EV8" s="66"/>
      <c r="EW8" s="65" t="s">
        <v>70</v>
      </c>
      <c r="EX8" s="65"/>
      <c r="EY8" s="65"/>
      <c r="EZ8" s="65"/>
      <c r="FA8" s="65" t="s">
        <v>70</v>
      </c>
      <c r="FB8" s="65"/>
      <c r="FC8" s="65"/>
      <c r="FD8" s="65"/>
      <c r="FE8" s="65" t="s">
        <v>2987</v>
      </c>
      <c r="FF8" s="65"/>
      <c r="FG8" s="65"/>
      <c r="FH8" s="65"/>
      <c r="FI8" s="55">
        <f t="shared" si="26"/>
        <v>1</v>
      </c>
      <c r="FJ8" s="55">
        <f t="shared" si="27"/>
        <v>0</v>
      </c>
      <c r="FK8" s="55">
        <f t="shared" si="28"/>
        <v>0</v>
      </c>
      <c r="FL8" s="55">
        <f t="shared" si="29"/>
        <v>0</v>
      </c>
      <c r="FM8" s="55">
        <f t="shared" si="30"/>
        <v>0.25</v>
      </c>
      <c r="FN8" s="65"/>
      <c r="FO8" s="65"/>
      <c r="FP8" s="65"/>
      <c r="FQ8" s="65"/>
      <c r="FR8" s="65"/>
      <c r="FS8" s="65"/>
      <c r="FT8" s="65"/>
      <c r="FU8" s="65"/>
      <c r="FV8" s="65"/>
      <c r="FW8" s="65"/>
      <c r="FX8" s="65"/>
      <c r="FY8" s="65"/>
      <c r="FZ8" s="65"/>
      <c r="GA8" s="65"/>
      <c r="GB8" s="65"/>
      <c r="GC8" s="65"/>
      <c r="GD8" s="65"/>
      <c r="GE8" s="65"/>
      <c r="GF8" s="65"/>
      <c r="GG8" s="65"/>
      <c r="GH8" s="65"/>
      <c r="GI8" s="65"/>
      <c r="GJ8" s="65"/>
      <c r="GK8" s="65"/>
      <c r="GL8" s="65"/>
      <c r="GM8" s="65"/>
      <c r="GN8" s="65"/>
      <c r="GO8" s="65"/>
      <c r="GP8" s="65"/>
      <c r="GQ8" s="65"/>
      <c r="GR8" s="66">
        <v>44295</v>
      </c>
      <c r="GS8" s="66"/>
      <c r="GT8" s="66"/>
      <c r="GU8" s="66"/>
      <c r="GV8" s="65"/>
      <c r="GW8" s="65"/>
      <c r="GX8" s="65"/>
      <c r="GY8" s="65"/>
      <c r="GZ8" s="65"/>
      <c r="HA8" s="65"/>
      <c r="HB8" s="65"/>
      <c r="HC8" s="65"/>
      <c r="HD8" s="65"/>
      <c r="HE8" s="65"/>
      <c r="HF8" s="65"/>
      <c r="HG8" s="65"/>
      <c r="HH8" s="55" t="str">
        <f t="shared" si="40"/>
        <v/>
      </c>
      <c r="HI8" s="55" t="str">
        <f t="shared" si="41"/>
        <v/>
      </c>
      <c r="HJ8" s="55" t="str">
        <f t="shared" si="42"/>
        <v/>
      </c>
      <c r="HK8" s="55" t="str">
        <f t="shared" si="43"/>
        <v/>
      </c>
      <c r="HL8" s="55" t="str">
        <f t="shared" si="44"/>
        <v/>
      </c>
      <c r="HM8" s="65"/>
      <c r="HN8" s="65"/>
      <c r="HO8" s="65">
        <f t="shared" si="31"/>
        <v>3</v>
      </c>
      <c r="HP8" s="50"/>
      <c r="HQ8" s="50" t="s">
        <v>97</v>
      </c>
      <c r="HR8" s="50"/>
      <c r="HS8" s="50"/>
      <c r="HT8" s="50"/>
      <c r="HU8" s="50" t="s">
        <v>606</v>
      </c>
      <c r="HV8" s="50"/>
      <c r="HW8" s="50"/>
      <c r="HX8" s="50"/>
      <c r="HY8" s="50" t="s">
        <v>607</v>
      </c>
      <c r="HZ8" s="50"/>
      <c r="IA8" s="50"/>
      <c r="IB8" s="50"/>
      <c r="IC8" s="50"/>
      <c r="ID8" s="50"/>
      <c r="IE8" s="50"/>
      <c r="IF8" s="50"/>
    </row>
    <row r="9" spans="1:240" ht="75" customHeight="1" x14ac:dyDescent="0.25">
      <c r="A9" s="50" t="s">
        <v>712</v>
      </c>
      <c r="B9" s="65" t="s">
        <v>608</v>
      </c>
      <c r="C9" s="65" t="s">
        <v>713</v>
      </c>
      <c r="D9" s="65" t="s">
        <v>353</v>
      </c>
      <c r="E9" s="65" t="s">
        <v>354</v>
      </c>
      <c r="F9" s="65" t="s">
        <v>355</v>
      </c>
      <c r="G9" s="65" t="s">
        <v>572</v>
      </c>
      <c r="H9" s="65" t="s">
        <v>714</v>
      </c>
      <c r="I9" s="65" t="s">
        <v>715</v>
      </c>
      <c r="J9" s="67">
        <v>2</v>
      </c>
      <c r="K9" s="67">
        <v>4</v>
      </c>
      <c r="L9" s="67" t="s">
        <v>575</v>
      </c>
      <c r="M9" s="67">
        <v>1</v>
      </c>
      <c r="N9" s="67">
        <v>2</v>
      </c>
      <c r="O9" s="67" t="s">
        <v>360</v>
      </c>
      <c r="P9" s="65" t="s">
        <v>361</v>
      </c>
      <c r="Q9" s="65" t="s">
        <v>2988</v>
      </c>
      <c r="R9" s="65" t="s">
        <v>716</v>
      </c>
      <c r="S9" s="65" t="s">
        <v>364</v>
      </c>
      <c r="T9" s="65" t="s">
        <v>717</v>
      </c>
      <c r="U9" s="65" t="s">
        <v>366</v>
      </c>
      <c r="V9" s="65" t="s">
        <v>367</v>
      </c>
      <c r="W9" s="65" t="s">
        <v>367</v>
      </c>
      <c r="X9" s="65" t="s">
        <v>367</v>
      </c>
      <c r="Y9" s="65" t="s">
        <v>515</v>
      </c>
      <c r="Z9" s="65" t="s">
        <v>369</v>
      </c>
      <c r="AA9" s="65" t="s">
        <v>370</v>
      </c>
      <c r="AB9" s="65" t="s">
        <v>371</v>
      </c>
      <c r="AC9" s="65" t="s">
        <v>370</v>
      </c>
      <c r="AD9" s="65" t="s">
        <v>370</v>
      </c>
      <c r="AE9" s="65">
        <v>100</v>
      </c>
      <c r="AF9" s="65" t="s">
        <v>79</v>
      </c>
      <c r="AG9" s="65" t="s">
        <v>364</v>
      </c>
      <c r="AH9" s="65">
        <f>SUM(AI9:AL9)</f>
        <v>4</v>
      </c>
      <c r="AI9" s="65">
        <v>1</v>
      </c>
      <c r="AJ9" s="65">
        <v>1</v>
      </c>
      <c r="AK9" s="65">
        <v>1</v>
      </c>
      <c r="AL9" s="65">
        <v>1</v>
      </c>
      <c r="AM9" s="65">
        <v>1</v>
      </c>
      <c r="AN9" s="65" t="s">
        <v>718</v>
      </c>
      <c r="AO9" s="65"/>
      <c r="AP9" s="65"/>
      <c r="AQ9" s="65"/>
      <c r="AR9" s="65"/>
      <c r="AS9" s="65"/>
      <c r="AT9" s="65"/>
      <c r="AU9" s="66">
        <v>44298</v>
      </c>
      <c r="AV9" s="66"/>
      <c r="AW9" s="66"/>
      <c r="AX9" s="66"/>
      <c r="AY9" s="65" t="s">
        <v>70</v>
      </c>
      <c r="AZ9" s="65"/>
      <c r="BA9" s="65"/>
      <c r="BB9" s="65"/>
      <c r="BC9" s="65" t="s">
        <v>70</v>
      </c>
      <c r="BD9" s="65"/>
      <c r="BE9" s="65"/>
      <c r="BF9" s="65"/>
      <c r="BG9" s="65" t="s">
        <v>719</v>
      </c>
      <c r="BH9" s="65"/>
      <c r="BI9" s="65"/>
      <c r="BJ9" s="65"/>
      <c r="BK9" s="55">
        <f t="shared" si="33"/>
        <v>1</v>
      </c>
      <c r="BL9" s="55">
        <f t="shared" si="34"/>
        <v>0</v>
      </c>
      <c r="BM9" s="55">
        <f t="shared" si="35"/>
        <v>0</v>
      </c>
      <c r="BN9" s="55">
        <f t="shared" si="36"/>
        <v>0</v>
      </c>
      <c r="BO9" s="55">
        <f t="shared" si="37"/>
        <v>0.25</v>
      </c>
      <c r="BP9" s="65"/>
      <c r="BQ9" s="65"/>
      <c r="BR9" s="65"/>
      <c r="BS9" s="65"/>
      <c r="BT9" s="65"/>
      <c r="BU9" s="65"/>
      <c r="BV9" s="65"/>
      <c r="BW9" s="65"/>
      <c r="BX9" s="65"/>
      <c r="BY9" s="65"/>
      <c r="BZ9" s="65"/>
      <c r="CA9" s="65"/>
      <c r="CB9" s="65"/>
      <c r="CC9" s="65"/>
      <c r="CD9" s="65"/>
      <c r="CE9" s="65"/>
      <c r="CF9" s="65"/>
      <c r="CG9" s="65"/>
      <c r="CH9" s="65"/>
      <c r="CI9" s="65"/>
      <c r="CJ9" s="65"/>
      <c r="CK9" s="65"/>
      <c r="CL9" s="65"/>
      <c r="CM9" s="65"/>
      <c r="CN9" s="65"/>
      <c r="CO9" s="65"/>
      <c r="CP9" s="65"/>
      <c r="CQ9" s="65"/>
      <c r="CR9" s="65"/>
      <c r="CS9" s="65"/>
      <c r="CT9" s="66">
        <v>44298</v>
      </c>
      <c r="CU9" s="66"/>
      <c r="CV9" s="66"/>
      <c r="CW9" s="66"/>
      <c r="CX9" s="65"/>
      <c r="CY9" s="65"/>
      <c r="CZ9" s="65"/>
      <c r="DA9" s="65"/>
      <c r="DB9" s="65"/>
      <c r="DC9" s="65"/>
      <c r="DD9" s="65"/>
      <c r="DE9" s="65"/>
      <c r="DF9" s="65"/>
      <c r="DG9" s="65"/>
      <c r="DH9" s="65"/>
      <c r="DI9" s="65"/>
      <c r="DJ9" s="55" t="str">
        <f t="shared" si="21"/>
        <v/>
      </c>
      <c r="DK9" s="55" t="str">
        <f t="shared" si="22"/>
        <v/>
      </c>
      <c r="DL9" s="55" t="str">
        <f t="shared" si="23"/>
        <v/>
      </c>
      <c r="DM9" s="55" t="str">
        <f t="shared" si="24"/>
        <v/>
      </c>
      <c r="DN9" s="55" t="str">
        <f t="shared" si="25"/>
        <v/>
      </c>
      <c r="DO9" s="65"/>
      <c r="DP9" s="65"/>
      <c r="DQ9" s="65"/>
      <c r="DR9" s="65"/>
      <c r="DS9" s="65"/>
      <c r="DT9" s="65"/>
      <c r="DU9" s="65"/>
      <c r="DV9" s="65"/>
      <c r="DW9" s="65"/>
      <c r="DX9" s="65"/>
      <c r="DY9" s="65"/>
      <c r="DZ9" s="65"/>
      <c r="EA9" s="65"/>
      <c r="EB9" s="65"/>
      <c r="EC9" s="65"/>
      <c r="ED9" s="65"/>
      <c r="EE9" s="65"/>
      <c r="EF9" s="65"/>
      <c r="EG9" s="65"/>
      <c r="EH9" s="65"/>
      <c r="EI9" s="65"/>
      <c r="EJ9" s="65"/>
      <c r="EK9" s="65"/>
      <c r="EL9" s="65"/>
      <c r="EM9" s="65"/>
      <c r="EN9" s="65"/>
      <c r="EO9" s="65"/>
      <c r="EP9" s="65"/>
      <c r="EQ9" s="65"/>
      <c r="ER9" s="65"/>
      <c r="ES9" s="66">
        <v>44298</v>
      </c>
      <c r="ET9" s="66"/>
      <c r="EU9" s="66"/>
      <c r="EV9" s="66"/>
      <c r="EW9" s="65"/>
      <c r="EX9" s="65"/>
      <c r="EY9" s="65"/>
      <c r="EZ9" s="65"/>
      <c r="FA9" s="65"/>
      <c r="FB9" s="65"/>
      <c r="FC9" s="65"/>
      <c r="FD9" s="65"/>
      <c r="FE9" s="65"/>
      <c r="FF9" s="65"/>
      <c r="FG9" s="65"/>
      <c r="FH9" s="65"/>
      <c r="FI9" s="55" t="str">
        <f t="shared" si="26"/>
        <v/>
      </c>
      <c r="FJ9" s="55" t="str">
        <f t="shared" si="27"/>
        <v/>
      </c>
      <c r="FK9" s="55" t="str">
        <f t="shared" si="28"/>
        <v/>
      </c>
      <c r="FL9" s="55" t="str">
        <f t="shared" si="29"/>
        <v/>
      </c>
      <c r="FM9" s="55" t="str">
        <f t="shared" si="30"/>
        <v/>
      </c>
      <c r="FN9" s="65"/>
      <c r="FO9" s="65"/>
      <c r="FP9" s="65"/>
      <c r="FQ9" s="65"/>
      <c r="FR9" s="65"/>
      <c r="FS9" s="65"/>
      <c r="FT9" s="65"/>
      <c r="FU9" s="65"/>
      <c r="FV9" s="65"/>
      <c r="FW9" s="65"/>
      <c r="FX9" s="65"/>
      <c r="FY9" s="65"/>
      <c r="FZ9" s="65"/>
      <c r="GA9" s="65"/>
      <c r="GB9" s="65"/>
      <c r="GC9" s="65"/>
      <c r="GD9" s="65"/>
      <c r="GE9" s="65"/>
      <c r="GF9" s="65"/>
      <c r="GG9" s="65"/>
      <c r="GH9" s="65"/>
      <c r="GI9" s="65"/>
      <c r="GJ9" s="65"/>
      <c r="GK9" s="65"/>
      <c r="GL9" s="65"/>
      <c r="GM9" s="65"/>
      <c r="GN9" s="65"/>
      <c r="GO9" s="65"/>
      <c r="GP9" s="65"/>
      <c r="GQ9" s="65"/>
      <c r="GR9" s="66">
        <v>44298</v>
      </c>
      <c r="GS9" s="66"/>
      <c r="GT9" s="66"/>
      <c r="GU9" s="66"/>
      <c r="GV9" s="65"/>
      <c r="GW9" s="65"/>
      <c r="GX9" s="65"/>
      <c r="GY9" s="65"/>
      <c r="GZ9" s="65"/>
      <c r="HA9" s="65"/>
      <c r="HB9" s="65"/>
      <c r="HC9" s="65"/>
      <c r="HD9" s="65"/>
      <c r="HE9" s="65"/>
      <c r="HF9" s="65"/>
      <c r="HG9" s="65"/>
      <c r="HH9" s="55" t="str">
        <f t="shared" si="40"/>
        <v/>
      </c>
      <c r="HI9" s="55" t="str">
        <f t="shared" si="41"/>
        <v/>
      </c>
      <c r="HJ9" s="55" t="str">
        <f t="shared" si="42"/>
        <v/>
      </c>
      <c r="HK9" s="55" t="str">
        <f t="shared" si="43"/>
        <v/>
      </c>
      <c r="HL9" s="55" t="str">
        <f t="shared" si="44"/>
        <v/>
      </c>
      <c r="HM9" s="65"/>
      <c r="HN9" s="65"/>
      <c r="HO9" s="65">
        <f t="shared" si="31"/>
        <v>1</v>
      </c>
      <c r="HP9" s="65"/>
      <c r="HQ9" s="65" t="s">
        <v>720</v>
      </c>
      <c r="HR9" s="65"/>
      <c r="HS9" s="65"/>
      <c r="HT9" s="65"/>
      <c r="HU9" s="65"/>
      <c r="HV9" s="65"/>
      <c r="HW9" s="65"/>
      <c r="HX9" s="65"/>
      <c r="HY9" s="65"/>
      <c r="HZ9" s="65"/>
      <c r="IA9" s="65"/>
      <c r="IB9" s="65"/>
      <c r="IC9" s="65"/>
      <c r="ID9" s="65"/>
      <c r="IE9" s="65"/>
      <c r="IF9" s="65"/>
    </row>
    <row r="10" spans="1:240" ht="75" customHeight="1" x14ac:dyDescent="0.25">
      <c r="A10" s="50" t="s">
        <v>721</v>
      </c>
      <c r="B10" s="65" t="s">
        <v>608</v>
      </c>
      <c r="C10" s="65" t="s">
        <v>722</v>
      </c>
      <c r="D10" s="65" t="s">
        <v>353</v>
      </c>
      <c r="E10" s="65" t="s">
        <v>354</v>
      </c>
      <c r="F10" s="65" t="s">
        <v>355</v>
      </c>
      <c r="G10" s="65" t="s">
        <v>356</v>
      </c>
      <c r="H10" s="65" t="s">
        <v>723</v>
      </c>
      <c r="I10" s="65" t="s">
        <v>715</v>
      </c>
      <c r="J10" s="67">
        <v>2</v>
      </c>
      <c r="K10" s="67">
        <v>4</v>
      </c>
      <c r="L10" s="67" t="s">
        <v>575</v>
      </c>
      <c r="M10" s="67">
        <v>1</v>
      </c>
      <c r="N10" s="67">
        <v>2</v>
      </c>
      <c r="O10" s="67" t="s">
        <v>360</v>
      </c>
      <c r="P10" s="65" t="s">
        <v>361</v>
      </c>
      <c r="Q10" s="65" t="s">
        <v>724</v>
      </c>
      <c r="R10" s="65" t="s">
        <v>725</v>
      </c>
      <c r="S10" s="65" t="s">
        <v>364</v>
      </c>
      <c r="T10" s="65" t="s">
        <v>726</v>
      </c>
      <c r="U10" s="65" t="s">
        <v>366</v>
      </c>
      <c r="V10" s="65" t="s">
        <v>367</v>
      </c>
      <c r="W10" s="65" t="s">
        <v>367</v>
      </c>
      <c r="X10" s="65" t="s">
        <v>367</v>
      </c>
      <c r="Y10" s="65" t="s">
        <v>727</v>
      </c>
      <c r="Z10" s="65" t="s">
        <v>369</v>
      </c>
      <c r="AA10" s="65" t="s">
        <v>370</v>
      </c>
      <c r="AB10" s="65" t="s">
        <v>371</v>
      </c>
      <c r="AC10" s="65" t="s">
        <v>370</v>
      </c>
      <c r="AD10" s="65" t="s">
        <v>370</v>
      </c>
      <c r="AE10" s="65">
        <v>100</v>
      </c>
      <c r="AF10" s="65" t="s">
        <v>79</v>
      </c>
      <c r="AG10" s="65" t="s">
        <v>364</v>
      </c>
      <c r="AH10" s="65">
        <f t="shared" ref="AH10:AH14" si="45">SUM(AI10:AL10)</f>
        <v>6</v>
      </c>
      <c r="AI10" s="65">
        <v>1</v>
      </c>
      <c r="AJ10" s="65">
        <v>2</v>
      </c>
      <c r="AK10" s="65">
        <v>1</v>
      </c>
      <c r="AL10" s="65">
        <v>2</v>
      </c>
      <c r="AM10" s="65">
        <v>1</v>
      </c>
      <c r="AN10" s="65" t="s">
        <v>2989</v>
      </c>
      <c r="AO10" s="65"/>
      <c r="AP10" s="65"/>
      <c r="AQ10" s="65"/>
      <c r="AR10" s="65"/>
      <c r="AS10" s="65"/>
      <c r="AT10" s="65"/>
      <c r="AU10" s="66">
        <v>44298</v>
      </c>
      <c r="AV10" s="66"/>
      <c r="AW10" s="66"/>
      <c r="AX10" s="66"/>
      <c r="AY10" s="65" t="s">
        <v>70</v>
      </c>
      <c r="AZ10" s="65"/>
      <c r="BA10" s="65"/>
      <c r="BB10" s="65"/>
      <c r="BC10" s="65" t="s">
        <v>70</v>
      </c>
      <c r="BD10" s="65"/>
      <c r="BE10" s="65"/>
      <c r="BF10" s="65"/>
      <c r="BG10" s="65" t="s">
        <v>728</v>
      </c>
      <c r="BH10" s="65"/>
      <c r="BI10" s="65"/>
      <c r="BJ10" s="65"/>
      <c r="BK10" s="55">
        <f t="shared" si="33"/>
        <v>1</v>
      </c>
      <c r="BL10" s="55">
        <f t="shared" si="34"/>
        <v>0</v>
      </c>
      <c r="BM10" s="55">
        <f t="shared" si="35"/>
        <v>0</v>
      </c>
      <c r="BN10" s="55">
        <f t="shared" si="36"/>
        <v>0</v>
      </c>
      <c r="BO10" s="55">
        <f t="shared" si="37"/>
        <v>0.16666666666666666</v>
      </c>
      <c r="BP10" s="65" t="s">
        <v>729</v>
      </c>
      <c r="BQ10" s="65" t="s">
        <v>730</v>
      </c>
      <c r="BR10" s="65" t="s">
        <v>364</v>
      </c>
      <c r="BS10" s="65" t="s">
        <v>731</v>
      </c>
      <c r="BT10" s="65" t="s">
        <v>366</v>
      </c>
      <c r="BU10" s="65" t="s">
        <v>367</v>
      </c>
      <c r="BV10" s="65" t="s">
        <v>367</v>
      </c>
      <c r="BW10" s="65" t="s">
        <v>367</v>
      </c>
      <c r="BX10" s="65" t="s">
        <v>544</v>
      </c>
      <c r="BY10" s="65" t="s">
        <v>369</v>
      </c>
      <c r="BZ10" s="65" t="s">
        <v>370</v>
      </c>
      <c r="CA10" s="65" t="s">
        <v>371</v>
      </c>
      <c r="CB10" s="65" t="s">
        <v>370</v>
      </c>
      <c r="CC10" s="65" t="s">
        <v>370</v>
      </c>
      <c r="CD10" s="65">
        <v>100</v>
      </c>
      <c r="CE10" s="65" t="s">
        <v>79</v>
      </c>
      <c r="CF10" s="65" t="s">
        <v>364</v>
      </c>
      <c r="CG10" s="65">
        <v>12</v>
      </c>
      <c r="CH10" s="65">
        <v>3</v>
      </c>
      <c r="CI10" s="65">
        <v>3</v>
      </c>
      <c r="CJ10" s="65">
        <v>3</v>
      </c>
      <c r="CK10" s="65">
        <v>3</v>
      </c>
      <c r="CL10" s="65">
        <v>3</v>
      </c>
      <c r="CM10" s="65" t="s">
        <v>732</v>
      </c>
      <c r="CN10" s="65"/>
      <c r="CO10" s="65"/>
      <c r="CP10" s="65"/>
      <c r="CQ10" s="65"/>
      <c r="CR10" s="65"/>
      <c r="CS10" s="65"/>
      <c r="CT10" s="66">
        <v>44298</v>
      </c>
      <c r="CU10" s="66"/>
      <c r="CV10" s="66"/>
      <c r="CW10" s="66"/>
      <c r="CX10" s="65" t="s">
        <v>70</v>
      </c>
      <c r="CY10" s="65"/>
      <c r="CZ10" s="65"/>
      <c r="DA10" s="65"/>
      <c r="DB10" s="65" t="s">
        <v>70</v>
      </c>
      <c r="DC10" s="65"/>
      <c r="DD10" s="65"/>
      <c r="DE10" s="65"/>
      <c r="DF10" s="65" t="s">
        <v>733</v>
      </c>
      <c r="DG10" s="65"/>
      <c r="DH10" s="65"/>
      <c r="DI10" s="65"/>
      <c r="DJ10" s="55">
        <f t="shared" si="21"/>
        <v>1</v>
      </c>
      <c r="DK10" s="55">
        <f t="shared" si="22"/>
        <v>0</v>
      </c>
      <c r="DL10" s="55">
        <f t="shared" si="23"/>
        <v>0</v>
      </c>
      <c r="DM10" s="55">
        <f t="shared" si="24"/>
        <v>0</v>
      </c>
      <c r="DN10" s="55">
        <f t="shared" si="25"/>
        <v>0.25</v>
      </c>
      <c r="DO10" s="65"/>
      <c r="DP10" s="65"/>
      <c r="DQ10" s="65"/>
      <c r="DR10" s="65"/>
      <c r="DS10" s="65"/>
      <c r="DT10" s="65"/>
      <c r="DU10" s="65"/>
      <c r="DV10" s="65"/>
      <c r="DW10" s="65"/>
      <c r="DX10" s="65"/>
      <c r="DY10" s="65"/>
      <c r="DZ10" s="65"/>
      <c r="EA10" s="65"/>
      <c r="EB10" s="65"/>
      <c r="EC10" s="65"/>
      <c r="ED10" s="65"/>
      <c r="EE10" s="65"/>
      <c r="EF10" s="65"/>
      <c r="EG10" s="65"/>
      <c r="EH10" s="65"/>
      <c r="EI10" s="65"/>
      <c r="EJ10" s="65"/>
      <c r="EK10" s="65"/>
      <c r="EL10" s="65"/>
      <c r="EM10" s="65"/>
      <c r="EN10" s="65"/>
      <c r="EO10" s="65"/>
      <c r="EP10" s="65"/>
      <c r="EQ10" s="65"/>
      <c r="ER10" s="65"/>
      <c r="ES10" s="66">
        <v>44298</v>
      </c>
      <c r="ET10" s="66"/>
      <c r="EU10" s="66"/>
      <c r="EV10" s="66"/>
      <c r="EW10" s="65"/>
      <c r="EX10" s="65"/>
      <c r="EY10" s="65"/>
      <c r="EZ10" s="65"/>
      <c r="FA10" s="65"/>
      <c r="FB10" s="65"/>
      <c r="FC10" s="65"/>
      <c r="FD10" s="65"/>
      <c r="FE10" s="65"/>
      <c r="FF10" s="65"/>
      <c r="FG10" s="65"/>
      <c r="FH10" s="65"/>
      <c r="FI10" s="55" t="str">
        <f t="shared" si="26"/>
        <v/>
      </c>
      <c r="FJ10" s="55" t="str">
        <f t="shared" si="27"/>
        <v/>
      </c>
      <c r="FK10" s="55" t="str">
        <f t="shared" si="28"/>
        <v/>
      </c>
      <c r="FL10" s="55" t="str">
        <f t="shared" si="29"/>
        <v/>
      </c>
      <c r="FM10" s="55" t="str">
        <f t="shared" si="30"/>
        <v/>
      </c>
      <c r="FN10" s="65"/>
      <c r="FO10" s="65"/>
      <c r="FP10" s="65"/>
      <c r="FQ10" s="65"/>
      <c r="FR10" s="65"/>
      <c r="FS10" s="65"/>
      <c r="FT10" s="65"/>
      <c r="FU10" s="65"/>
      <c r="FV10" s="65"/>
      <c r="FW10" s="65"/>
      <c r="FX10" s="65"/>
      <c r="FY10" s="65"/>
      <c r="FZ10" s="65"/>
      <c r="GA10" s="65"/>
      <c r="GB10" s="65"/>
      <c r="GC10" s="65"/>
      <c r="GD10" s="65"/>
      <c r="GE10" s="65"/>
      <c r="GF10" s="65"/>
      <c r="GG10" s="65"/>
      <c r="GH10" s="65"/>
      <c r="GI10" s="65"/>
      <c r="GJ10" s="65"/>
      <c r="GK10" s="65"/>
      <c r="GL10" s="65"/>
      <c r="GM10" s="65"/>
      <c r="GN10" s="65"/>
      <c r="GO10" s="65"/>
      <c r="GP10" s="65"/>
      <c r="GQ10" s="65"/>
      <c r="GR10" s="66">
        <v>44298</v>
      </c>
      <c r="GS10" s="66"/>
      <c r="GT10" s="66"/>
      <c r="GU10" s="66"/>
      <c r="GV10" s="65"/>
      <c r="GW10" s="65"/>
      <c r="GX10" s="65"/>
      <c r="GY10" s="65"/>
      <c r="GZ10" s="65"/>
      <c r="HA10" s="65"/>
      <c r="HB10" s="65"/>
      <c r="HC10" s="65"/>
      <c r="HD10" s="65"/>
      <c r="HE10" s="65"/>
      <c r="HF10" s="65"/>
      <c r="HG10" s="65"/>
      <c r="HH10" s="55" t="str">
        <f t="shared" si="40"/>
        <v/>
      </c>
      <c r="HI10" s="55" t="str">
        <f t="shared" si="41"/>
        <v/>
      </c>
      <c r="HJ10" s="55" t="str">
        <f t="shared" si="42"/>
        <v/>
      </c>
      <c r="HK10" s="55" t="str">
        <f t="shared" si="43"/>
        <v/>
      </c>
      <c r="HL10" s="55" t="str">
        <f t="shared" si="44"/>
        <v/>
      </c>
      <c r="HM10" s="65"/>
      <c r="HN10" s="65"/>
      <c r="HO10" s="65">
        <f t="shared" si="31"/>
        <v>2</v>
      </c>
      <c r="HP10" s="65"/>
      <c r="HQ10" s="65" t="s">
        <v>734</v>
      </c>
      <c r="HR10" s="65"/>
      <c r="HS10" s="65"/>
      <c r="HT10" s="65"/>
      <c r="HU10" s="65" t="s">
        <v>735</v>
      </c>
      <c r="HV10" s="65"/>
      <c r="HW10" s="65"/>
      <c r="HX10" s="65"/>
      <c r="HY10" s="65"/>
      <c r="HZ10" s="65"/>
      <c r="IA10" s="65"/>
      <c r="IB10" s="65"/>
      <c r="IC10" s="65"/>
      <c r="ID10" s="65"/>
      <c r="IE10" s="65"/>
      <c r="IF10" s="65"/>
    </row>
    <row r="11" spans="1:240" ht="75" customHeight="1" x14ac:dyDescent="0.25">
      <c r="A11" s="50" t="s">
        <v>736</v>
      </c>
      <c r="B11" s="65" t="s">
        <v>608</v>
      </c>
      <c r="C11" s="65" t="s">
        <v>737</v>
      </c>
      <c r="D11" s="65" t="s">
        <v>353</v>
      </c>
      <c r="E11" s="65" t="s">
        <v>354</v>
      </c>
      <c r="F11" s="65" t="s">
        <v>355</v>
      </c>
      <c r="G11" s="65" t="s">
        <v>378</v>
      </c>
      <c r="H11" s="65" t="s">
        <v>738</v>
      </c>
      <c r="I11" s="65" t="s">
        <v>739</v>
      </c>
      <c r="J11" s="67">
        <v>2</v>
      </c>
      <c r="K11" s="67">
        <v>4</v>
      </c>
      <c r="L11" s="67" t="s">
        <v>575</v>
      </c>
      <c r="M11" s="67">
        <v>1</v>
      </c>
      <c r="N11" s="67">
        <v>2</v>
      </c>
      <c r="O11" s="67" t="s">
        <v>360</v>
      </c>
      <c r="P11" s="65" t="s">
        <v>361</v>
      </c>
      <c r="Q11" s="65" t="s">
        <v>740</v>
      </c>
      <c r="R11" s="65" t="s">
        <v>741</v>
      </c>
      <c r="S11" s="65" t="s">
        <v>364</v>
      </c>
      <c r="T11" s="65" t="s">
        <v>742</v>
      </c>
      <c r="U11" s="65" t="s">
        <v>366</v>
      </c>
      <c r="V11" s="65" t="s">
        <v>367</v>
      </c>
      <c r="W11" s="65" t="s">
        <v>367</v>
      </c>
      <c r="X11" s="65" t="s">
        <v>367</v>
      </c>
      <c r="Y11" s="65" t="s">
        <v>525</v>
      </c>
      <c r="Z11" s="65" t="s">
        <v>369</v>
      </c>
      <c r="AA11" s="65" t="s">
        <v>370</v>
      </c>
      <c r="AB11" s="65" t="s">
        <v>371</v>
      </c>
      <c r="AC11" s="65" t="s">
        <v>370</v>
      </c>
      <c r="AD11" s="65" t="s">
        <v>370</v>
      </c>
      <c r="AE11" s="65">
        <v>100</v>
      </c>
      <c r="AF11" s="65" t="s">
        <v>79</v>
      </c>
      <c r="AG11" s="65" t="s">
        <v>528</v>
      </c>
      <c r="AH11" s="65">
        <f t="shared" si="45"/>
        <v>0</v>
      </c>
      <c r="AI11" s="65">
        <v>0</v>
      </c>
      <c r="AJ11" s="65">
        <v>0</v>
      </c>
      <c r="AK11" s="65">
        <v>0</v>
      </c>
      <c r="AL11" s="65">
        <v>0</v>
      </c>
      <c r="AM11" s="65">
        <v>0</v>
      </c>
      <c r="AN11" s="65" t="s">
        <v>743</v>
      </c>
      <c r="AO11" s="65"/>
      <c r="AP11" s="65"/>
      <c r="AQ11" s="65"/>
      <c r="AR11" s="65"/>
      <c r="AS11" s="65"/>
      <c r="AT11" s="65"/>
      <c r="AU11" s="66">
        <v>44298</v>
      </c>
      <c r="AV11" s="66"/>
      <c r="AW11" s="66"/>
      <c r="AX11" s="66"/>
      <c r="AY11" s="65" t="s">
        <v>97</v>
      </c>
      <c r="AZ11" s="65"/>
      <c r="BA11" s="65"/>
      <c r="BB11" s="65"/>
      <c r="BC11" s="65" t="s">
        <v>97</v>
      </c>
      <c r="BD11" s="65"/>
      <c r="BE11" s="65"/>
      <c r="BF11" s="65"/>
      <c r="BG11" s="65" t="s">
        <v>703</v>
      </c>
      <c r="BH11" s="65"/>
      <c r="BI11" s="65"/>
      <c r="BJ11" s="65"/>
      <c r="BK11" s="55" t="str">
        <f t="shared" si="33"/>
        <v/>
      </c>
      <c r="BL11" s="55" t="str">
        <f t="shared" si="34"/>
        <v/>
      </c>
      <c r="BM11" s="55" t="str">
        <f t="shared" si="35"/>
        <v/>
      </c>
      <c r="BN11" s="55" t="str">
        <f t="shared" si="36"/>
        <v/>
      </c>
      <c r="BO11" s="55" t="str">
        <f t="shared" si="37"/>
        <v/>
      </c>
      <c r="BP11" s="65" t="s">
        <v>744</v>
      </c>
      <c r="BQ11" s="65" t="s">
        <v>745</v>
      </c>
      <c r="BR11" s="65" t="s">
        <v>364</v>
      </c>
      <c r="BS11" s="65" t="s">
        <v>746</v>
      </c>
      <c r="BT11" s="65" t="s">
        <v>366</v>
      </c>
      <c r="BU11" s="65" t="s">
        <v>367</v>
      </c>
      <c r="BV11" s="65" t="s">
        <v>367</v>
      </c>
      <c r="BW11" s="65" t="s">
        <v>367</v>
      </c>
      <c r="BX11" s="65" t="s">
        <v>525</v>
      </c>
      <c r="BY11" s="65" t="s">
        <v>369</v>
      </c>
      <c r="BZ11" s="65" t="s">
        <v>370</v>
      </c>
      <c r="CA11" s="65" t="s">
        <v>371</v>
      </c>
      <c r="CB11" s="65" t="s">
        <v>370</v>
      </c>
      <c r="CC11" s="65" t="s">
        <v>370</v>
      </c>
      <c r="CD11" s="65">
        <v>100</v>
      </c>
      <c r="CE11" s="65" t="s">
        <v>79</v>
      </c>
      <c r="CF11" s="65" t="s">
        <v>364</v>
      </c>
      <c r="CG11" s="65">
        <v>6</v>
      </c>
      <c r="CH11" s="65">
        <v>1</v>
      </c>
      <c r="CI11" s="65">
        <v>2</v>
      </c>
      <c r="CJ11" s="65">
        <v>1</v>
      </c>
      <c r="CK11" s="65">
        <v>2</v>
      </c>
      <c r="CL11" s="65">
        <v>1</v>
      </c>
      <c r="CM11" s="65" t="s">
        <v>747</v>
      </c>
      <c r="CN11" s="65"/>
      <c r="CO11" s="65"/>
      <c r="CP11" s="65"/>
      <c r="CQ11" s="65"/>
      <c r="CR11" s="65"/>
      <c r="CS11" s="65"/>
      <c r="CT11" s="66">
        <v>44298</v>
      </c>
      <c r="CU11" s="66"/>
      <c r="CV11" s="66"/>
      <c r="CW11" s="66"/>
      <c r="CX11" s="65" t="s">
        <v>70</v>
      </c>
      <c r="CY11" s="65"/>
      <c r="CZ11" s="65"/>
      <c r="DA11" s="65"/>
      <c r="DB11" s="65" t="s">
        <v>70</v>
      </c>
      <c r="DC11" s="65"/>
      <c r="DD11" s="65"/>
      <c r="DE11" s="65"/>
      <c r="DF11" s="65" t="s">
        <v>748</v>
      </c>
      <c r="DG11" s="65"/>
      <c r="DH11" s="65"/>
      <c r="DI11" s="65"/>
      <c r="DJ11" s="55">
        <f t="shared" si="21"/>
        <v>1</v>
      </c>
      <c r="DK11" s="55">
        <f t="shared" si="22"/>
        <v>0</v>
      </c>
      <c r="DL11" s="55">
        <f t="shared" si="23"/>
        <v>0</v>
      </c>
      <c r="DM11" s="55">
        <f t="shared" si="24"/>
        <v>0</v>
      </c>
      <c r="DN11" s="55">
        <f t="shared" si="25"/>
        <v>0.16666666666666666</v>
      </c>
      <c r="DO11" s="65"/>
      <c r="DP11" s="65"/>
      <c r="DQ11" s="65"/>
      <c r="DR11" s="65"/>
      <c r="DS11" s="65"/>
      <c r="DT11" s="65"/>
      <c r="DU11" s="65"/>
      <c r="DV11" s="65"/>
      <c r="DW11" s="65"/>
      <c r="DX11" s="65"/>
      <c r="DY11" s="65"/>
      <c r="DZ11" s="65"/>
      <c r="EA11" s="65"/>
      <c r="EB11" s="65"/>
      <c r="EC11" s="65"/>
      <c r="ED11" s="65"/>
      <c r="EE11" s="65"/>
      <c r="EF11" s="65"/>
      <c r="EG11" s="65"/>
      <c r="EH11" s="65"/>
      <c r="EI11" s="65"/>
      <c r="EJ11" s="65"/>
      <c r="EK11" s="65"/>
      <c r="EL11" s="65"/>
      <c r="EM11" s="65"/>
      <c r="EN11" s="65"/>
      <c r="EO11" s="65"/>
      <c r="EP11" s="65"/>
      <c r="EQ11" s="65"/>
      <c r="ER11" s="65"/>
      <c r="ES11" s="66">
        <v>44298</v>
      </c>
      <c r="ET11" s="66"/>
      <c r="EU11" s="66"/>
      <c r="EV11" s="66"/>
      <c r="EW11" s="65"/>
      <c r="EX11" s="65"/>
      <c r="EY11" s="65"/>
      <c r="EZ11" s="65"/>
      <c r="FA11" s="65"/>
      <c r="FB11" s="65"/>
      <c r="FC11" s="65"/>
      <c r="FD11" s="65"/>
      <c r="FE11" s="65"/>
      <c r="FF11" s="65"/>
      <c r="FG11" s="65"/>
      <c r="FH11" s="65"/>
      <c r="FI11" s="55" t="str">
        <f t="shared" si="26"/>
        <v/>
      </c>
      <c r="FJ11" s="55" t="str">
        <f t="shared" si="27"/>
        <v/>
      </c>
      <c r="FK11" s="55" t="str">
        <f t="shared" si="28"/>
        <v/>
      </c>
      <c r="FL11" s="55" t="str">
        <f t="shared" si="29"/>
        <v/>
      </c>
      <c r="FM11" s="55" t="str">
        <f t="shared" si="30"/>
        <v/>
      </c>
      <c r="FN11" s="65"/>
      <c r="FO11" s="65"/>
      <c r="FP11" s="65"/>
      <c r="FQ11" s="65"/>
      <c r="FR11" s="65"/>
      <c r="FS11" s="65"/>
      <c r="FT11" s="65"/>
      <c r="FU11" s="65"/>
      <c r="FV11" s="65"/>
      <c r="FW11" s="65"/>
      <c r="FX11" s="65"/>
      <c r="FY11" s="65"/>
      <c r="FZ11" s="65"/>
      <c r="GA11" s="65"/>
      <c r="GB11" s="65"/>
      <c r="GC11" s="65"/>
      <c r="GD11" s="65"/>
      <c r="GE11" s="65"/>
      <c r="GF11" s="65"/>
      <c r="GG11" s="65"/>
      <c r="GH11" s="65"/>
      <c r="GI11" s="65"/>
      <c r="GJ11" s="65"/>
      <c r="GK11" s="65"/>
      <c r="GL11" s="65"/>
      <c r="GM11" s="65"/>
      <c r="GN11" s="65"/>
      <c r="GO11" s="65"/>
      <c r="GP11" s="65"/>
      <c r="GQ11" s="65"/>
      <c r="GR11" s="66">
        <v>44298</v>
      </c>
      <c r="GS11" s="66"/>
      <c r="GT11" s="66"/>
      <c r="GU11" s="66"/>
      <c r="GV11" s="65"/>
      <c r="GW11" s="65"/>
      <c r="GX11" s="65"/>
      <c r="GY11" s="65"/>
      <c r="GZ11" s="65"/>
      <c r="HA11" s="65"/>
      <c r="HB11" s="65"/>
      <c r="HC11" s="65"/>
      <c r="HD11" s="65"/>
      <c r="HE11" s="65"/>
      <c r="HF11" s="65"/>
      <c r="HG11" s="65"/>
      <c r="HH11" s="55" t="str">
        <f t="shared" si="40"/>
        <v/>
      </c>
      <c r="HI11" s="55" t="str">
        <f t="shared" si="41"/>
        <v/>
      </c>
      <c r="HJ11" s="55" t="str">
        <f t="shared" si="42"/>
        <v/>
      </c>
      <c r="HK11" s="55" t="str">
        <f t="shared" si="43"/>
        <v/>
      </c>
      <c r="HL11" s="55" t="str">
        <f t="shared" si="44"/>
        <v/>
      </c>
      <c r="HM11" s="65"/>
      <c r="HN11" s="65"/>
      <c r="HO11" s="65">
        <f t="shared" si="31"/>
        <v>2</v>
      </c>
      <c r="HP11" s="65"/>
      <c r="HQ11" s="65" t="s">
        <v>749</v>
      </c>
      <c r="HR11" s="65"/>
      <c r="HS11" s="65"/>
      <c r="HT11" s="65"/>
      <c r="HU11" s="65" t="s">
        <v>750</v>
      </c>
      <c r="HV11" s="65"/>
      <c r="HW11" s="65"/>
      <c r="HX11" s="65"/>
      <c r="HY11" s="65"/>
      <c r="HZ11" s="65"/>
      <c r="IA11" s="65"/>
      <c r="IB11" s="65"/>
      <c r="IC11" s="65"/>
      <c r="ID11" s="65"/>
      <c r="IE11" s="65"/>
      <c r="IF11" s="65"/>
    </row>
    <row r="12" spans="1:240" ht="75" customHeight="1" x14ac:dyDescent="0.25">
      <c r="A12" s="50" t="s">
        <v>751</v>
      </c>
      <c r="B12" s="65" t="s">
        <v>608</v>
      </c>
      <c r="C12" s="65" t="s">
        <v>752</v>
      </c>
      <c r="D12" s="65" t="s">
        <v>353</v>
      </c>
      <c r="E12" s="65" t="s">
        <v>753</v>
      </c>
      <c r="F12" s="65" t="s">
        <v>377</v>
      </c>
      <c r="G12" s="65" t="s">
        <v>754</v>
      </c>
      <c r="H12" s="65" t="s">
        <v>755</v>
      </c>
      <c r="I12" s="65" t="s">
        <v>756</v>
      </c>
      <c r="J12" s="67">
        <v>1</v>
      </c>
      <c r="K12" s="67">
        <v>4</v>
      </c>
      <c r="L12" s="67" t="s">
        <v>575</v>
      </c>
      <c r="M12" s="67">
        <v>1</v>
      </c>
      <c r="N12" s="67">
        <v>2</v>
      </c>
      <c r="O12" s="67" t="s">
        <v>360</v>
      </c>
      <c r="P12" s="65" t="s">
        <v>361</v>
      </c>
      <c r="Q12" s="65" t="s">
        <v>757</v>
      </c>
      <c r="R12" s="65" t="s">
        <v>758</v>
      </c>
      <c r="S12" s="65" t="s">
        <v>364</v>
      </c>
      <c r="T12" s="65" t="s">
        <v>759</v>
      </c>
      <c r="U12" s="65" t="s">
        <v>366</v>
      </c>
      <c r="V12" s="65" t="s">
        <v>367</v>
      </c>
      <c r="W12" s="65" t="s">
        <v>367</v>
      </c>
      <c r="X12" s="65" t="s">
        <v>367</v>
      </c>
      <c r="Y12" s="65" t="s">
        <v>525</v>
      </c>
      <c r="Z12" s="65" t="s">
        <v>369</v>
      </c>
      <c r="AA12" s="65" t="s">
        <v>370</v>
      </c>
      <c r="AB12" s="65" t="s">
        <v>371</v>
      </c>
      <c r="AC12" s="65" t="s">
        <v>370</v>
      </c>
      <c r="AD12" s="65" t="s">
        <v>370</v>
      </c>
      <c r="AE12" s="65">
        <v>100</v>
      </c>
      <c r="AF12" s="65" t="s">
        <v>79</v>
      </c>
      <c r="AG12" s="65" t="s">
        <v>528</v>
      </c>
      <c r="AH12" s="65">
        <f t="shared" si="45"/>
        <v>0</v>
      </c>
      <c r="AI12" s="65">
        <v>0</v>
      </c>
      <c r="AJ12" s="65">
        <v>0</v>
      </c>
      <c r="AK12" s="65">
        <v>0</v>
      </c>
      <c r="AL12" s="65">
        <v>0</v>
      </c>
      <c r="AM12" s="65">
        <v>0</v>
      </c>
      <c r="AN12" s="65" t="s">
        <v>760</v>
      </c>
      <c r="AO12" s="65"/>
      <c r="AP12" s="65"/>
      <c r="AQ12" s="65"/>
      <c r="AR12" s="65"/>
      <c r="AS12" s="65"/>
      <c r="AT12" s="65"/>
      <c r="AU12" s="66">
        <v>44298</v>
      </c>
      <c r="AV12" s="66"/>
      <c r="AW12" s="66"/>
      <c r="AX12" s="66"/>
      <c r="AY12" s="65" t="s">
        <v>97</v>
      </c>
      <c r="AZ12" s="65"/>
      <c r="BA12" s="65"/>
      <c r="BB12" s="65"/>
      <c r="BC12" s="65" t="s">
        <v>97</v>
      </c>
      <c r="BD12" s="65"/>
      <c r="BE12" s="65"/>
      <c r="BF12" s="65"/>
      <c r="BG12" s="65" t="s">
        <v>761</v>
      </c>
      <c r="BH12" s="65"/>
      <c r="BI12" s="65"/>
      <c r="BJ12" s="65"/>
      <c r="BK12" s="55" t="str">
        <f t="shared" si="33"/>
        <v/>
      </c>
      <c r="BL12" s="55" t="str">
        <f t="shared" si="34"/>
        <v/>
      </c>
      <c r="BM12" s="55" t="str">
        <f t="shared" si="35"/>
        <v/>
      </c>
      <c r="BN12" s="55" t="str">
        <f t="shared" si="36"/>
        <v/>
      </c>
      <c r="BO12" s="55" t="str">
        <f t="shared" si="37"/>
        <v/>
      </c>
      <c r="BP12" s="65" t="s">
        <v>762</v>
      </c>
      <c r="BQ12" s="65" t="s">
        <v>763</v>
      </c>
      <c r="BR12" s="65" t="s">
        <v>364</v>
      </c>
      <c r="BS12" s="65" t="s">
        <v>764</v>
      </c>
      <c r="BT12" s="65" t="s">
        <v>366</v>
      </c>
      <c r="BU12" s="65" t="s">
        <v>367</v>
      </c>
      <c r="BV12" s="65" t="s">
        <v>367</v>
      </c>
      <c r="BW12" s="65" t="s">
        <v>367</v>
      </c>
      <c r="BX12" s="65" t="s">
        <v>727</v>
      </c>
      <c r="BY12" s="65" t="s">
        <v>369</v>
      </c>
      <c r="BZ12" s="65" t="s">
        <v>370</v>
      </c>
      <c r="CA12" s="65" t="s">
        <v>371</v>
      </c>
      <c r="CB12" s="65" t="s">
        <v>370</v>
      </c>
      <c r="CC12" s="65" t="s">
        <v>370</v>
      </c>
      <c r="CD12" s="65">
        <v>100</v>
      </c>
      <c r="CE12" s="65" t="s">
        <v>79</v>
      </c>
      <c r="CF12" s="65" t="s">
        <v>364</v>
      </c>
      <c r="CG12" s="65">
        <v>12</v>
      </c>
      <c r="CH12" s="65">
        <v>3</v>
      </c>
      <c r="CI12" s="65">
        <v>3</v>
      </c>
      <c r="CJ12" s="65">
        <v>3</v>
      </c>
      <c r="CK12" s="65">
        <v>3</v>
      </c>
      <c r="CL12" s="65">
        <v>3</v>
      </c>
      <c r="CM12" s="65" t="s">
        <v>2990</v>
      </c>
      <c r="CN12" s="65"/>
      <c r="CO12" s="65"/>
      <c r="CP12" s="65"/>
      <c r="CQ12" s="65"/>
      <c r="CR12" s="65"/>
      <c r="CS12" s="65"/>
      <c r="CT12" s="66">
        <v>44298</v>
      </c>
      <c r="CU12" s="66"/>
      <c r="CV12" s="66"/>
      <c r="CW12" s="66"/>
      <c r="CX12" s="65" t="s">
        <v>70</v>
      </c>
      <c r="CY12" s="65"/>
      <c r="CZ12" s="65"/>
      <c r="DA12" s="65"/>
      <c r="DB12" s="65" t="s">
        <v>70</v>
      </c>
      <c r="DC12" s="65"/>
      <c r="DD12" s="65"/>
      <c r="DE12" s="65"/>
      <c r="DF12" s="65" t="s">
        <v>765</v>
      </c>
      <c r="DG12" s="65"/>
      <c r="DH12" s="65"/>
      <c r="DI12" s="65"/>
      <c r="DJ12" s="55">
        <f t="shared" si="21"/>
        <v>1</v>
      </c>
      <c r="DK12" s="55">
        <f t="shared" si="22"/>
        <v>0</v>
      </c>
      <c r="DL12" s="55">
        <f t="shared" si="23"/>
        <v>0</v>
      </c>
      <c r="DM12" s="55">
        <f t="shared" si="24"/>
        <v>0</v>
      </c>
      <c r="DN12" s="55">
        <f t="shared" si="25"/>
        <v>0.25</v>
      </c>
      <c r="DO12" s="65"/>
      <c r="DP12" s="65"/>
      <c r="DQ12" s="65"/>
      <c r="DR12" s="65"/>
      <c r="DS12" s="65"/>
      <c r="DT12" s="65"/>
      <c r="DU12" s="65"/>
      <c r="DV12" s="65"/>
      <c r="DW12" s="65"/>
      <c r="DX12" s="65"/>
      <c r="DY12" s="65"/>
      <c r="DZ12" s="65"/>
      <c r="EA12" s="65"/>
      <c r="EB12" s="65"/>
      <c r="EC12" s="65"/>
      <c r="ED12" s="65"/>
      <c r="EE12" s="65"/>
      <c r="EF12" s="65"/>
      <c r="EG12" s="65"/>
      <c r="EH12" s="65"/>
      <c r="EI12" s="65"/>
      <c r="EJ12" s="65"/>
      <c r="EK12" s="65"/>
      <c r="EL12" s="65"/>
      <c r="EM12" s="65"/>
      <c r="EN12" s="65"/>
      <c r="EO12" s="65"/>
      <c r="EP12" s="65"/>
      <c r="EQ12" s="65"/>
      <c r="ER12" s="65"/>
      <c r="ES12" s="66">
        <v>44298</v>
      </c>
      <c r="ET12" s="66"/>
      <c r="EU12" s="66"/>
      <c r="EV12" s="66"/>
      <c r="EW12" s="65"/>
      <c r="EX12" s="65"/>
      <c r="EY12" s="65"/>
      <c r="EZ12" s="65"/>
      <c r="FA12" s="65"/>
      <c r="FB12" s="65"/>
      <c r="FC12" s="65"/>
      <c r="FD12" s="65"/>
      <c r="FE12" s="65"/>
      <c r="FF12" s="65"/>
      <c r="FG12" s="65"/>
      <c r="FH12" s="65"/>
      <c r="FI12" s="55" t="str">
        <f t="shared" si="26"/>
        <v/>
      </c>
      <c r="FJ12" s="55" t="str">
        <f t="shared" si="27"/>
        <v/>
      </c>
      <c r="FK12" s="55" t="str">
        <f t="shared" si="28"/>
        <v/>
      </c>
      <c r="FL12" s="55" t="str">
        <f t="shared" si="29"/>
        <v/>
      </c>
      <c r="FM12" s="55" t="str">
        <f t="shared" si="30"/>
        <v/>
      </c>
      <c r="FN12" s="65"/>
      <c r="FO12" s="65"/>
      <c r="FP12" s="65"/>
      <c r="FQ12" s="65"/>
      <c r="FR12" s="65"/>
      <c r="FS12" s="65"/>
      <c r="FT12" s="65"/>
      <c r="FU12" s="65"/>
      <c r="FV12" s="65"/>
      <c r="FW12" s="65"/>
      <c r="FX12" s="65"/>
      <c r="FY12" s="65"/>
      <c r="FZ12" s="65"/>
      <c r="GA12" s="65"/>
      <c r="GB12" s="65"/>
      <c r="GC12" s="65"/>
      <c r="GD12" s="65"/>
      <c r="GE12" s="65"/>
      <c r="GF12" s="65"/>
      <c r="GG12" s="65"/>
      <c r="GH12" s="65"/>
      <c r="GI12" s="65"/>
      <c r="GJ12" s="65"/>
      <c r="GK12" s="65"/>
      <c r="GL12" s="65"/>
      <c r="GM12" s="65"/>
      <c r="GN12" s="65"/>
      <c r="GO12" s="65"/>
      <c r="GP12" s="65"/>
      <c r="GQ12" s="65"/>
      <c r="GR12" s="66">
        <v>44298</v>
      </c>
      <c r="GS12" s="66"/>
      <c r="GT12" s="66"/>
      <c r="GU12" s="66"/>
      <c r="GV12" s="65"/>
      <c r="GW12" s="65"/>
      <c r="GX12" s="65"/>
      <c r="GY12" s="65"/>
      <c r="GZ12" s="65"/>
      <c r="HA12" s="65"/>
      <c r="HB12" s="65"/>
      <c r="HC12" s="65"/>
      <c r="HD12" s="65"/>
      <c r="HE12" s="65"/>
      <c r="HF12" s="65"/>
      <c r="HG12" s="65"/>
      <c r="HH12" s="55" t="str">
        <f t="shared" si="40"/>
        <v/>
      </c>
      <c r="HI12" s="55" t="str">
        <f t="shared" si="41"/>
        <v/>
      </c>
      <c r="HJ12" s="55" t="str">
        <f t="shared" si="42"/>
        <v/>
      </c>
      <c r="HK12" s="55" t="str">
        <f t="shared" si="43"/>
        <v/>
      </c>
      <c r="HL12" s="55" t="str">
        <f t="shared" si="44"/>
        <v/>
      </c>
      <c r="HM12" s="65"/>
      <c r="HN12" s="65"/>
      <c r="HO12" s="65">
        <f t="shared" si="31"/>
        <v>2</v>
      </c>
      <c r="HP12" s="50"/>
      <c r="HQ12" s="50" t="s">
        <v>766</v>
      </c>
      <c r="HR12" s="50"/>
      <c r="HS12" s="50"/>
      <c r="HT12" s="50"/>
      <c r="HU12" s="50" t="s">
        <v>767</v>
      </c>
      <c r="HV12" s="50"/>
      <c r="HW12" s="50"/>
      <c r="HX12" s="50"/>
      <c r="HY12" s="50"/>
      <c r="HZ12" s="50"/>
      <c r="IA12" s="50"/>
      <c r="IB12" s="50"/>
      <c r="IC12" s="50"/>
      <c r="ID12" s="50"/>
      <c r="IE12" s="50"/>
      <c r="IF12" s="50"/>
    </row>
    <row r="13" spans="1:240" ht="75" customHeight="1" x14ac:dyDescent="0.25">
      <c r="A13" s="50" t="s">
        <v>768</v>
      </c>
      <c r="B13" s="65" t="s">
        <v>608</v>
      </c>
      <c r="C13" s="65" t="s">
        <v>769</v>
      </c>
      <c r="D13" s="65" t="s">
        <v>376</v>
      </c>
      <c r="E13" s="65" t="s">
        <v>753</v>
      </c>
      <c r="F13" s="65" t="s">
        <v>377</v>
      </c>
      <c r="G13" s="65" t="s">
        <v>770</v>
      </c>
      <c r="H13" s="65" t="s">
        <v>771</v>
      </c>
      <c r="I13" s="65" t="s">
        <v>772</v>
      </c>
      <c r="J13" s="67">
        <v>1</v>
      </c>
      <c r="K13" s="67">
        <v>3</v>
      </c>
      <c r="L13" s="67" t="s">
        <v>511</v>
      </c>
      <c r="M13" s="67">
        <v>1</v>
      </c>
      <c r="N13" s="67">
        <v>1</v>
      </c>
      <c r="O13" s="67" t="s">
        <v>360</v>
      </c>
      <c r="P13" s="65" t="s">
        <v>361</v>
      </c>
      <c r="Q13" s="65" t="s">
        <v>724</v>
      </c>
      <c r="R13" s="65" t="s">
        <v>725</v>
      </c>
      <c r="S13" s="65" t="s">
        <v>364</v>
      </c>
      <c r="T13" s="65" t="s">
        <v>726</v>
      </c>
      <c r="U13" s="65" t="s">
        <v>366</v>
      </c>
      <c r="V13" s="65" t="s">
        <v>367</v>
      </c>
      <c r="W13" s="65" t="s">
        <v>367</v>
      </c>
      <c r="X13" s="65" t="s">
        <v>367</v>
      </c>
      <c r="Y13" s="65" t="s">
        <v>727</v>
      </c>
      <c r="Z13" s="65" t="s">
        <v>369</v>
      </c>
      <c r="AA13" s="65" t="s">
        <v>370</v>
      </c>
      <c r="AB13" s="65" t="s">
        <v>371</v>
      </c>
      <c r="AC13" s="65" t="s">
        <v>370</v>
      </c>
      <c r="AD13" s="65" t="s">
        <v>370</v>
      </c>
      <c r="AE13" s="65">
        <v>100</v>
      </c>
      <c r="AF13" s="65" t="s">
        <v>79</v>
      </c>
      <c r="AG13" s="65" t="s">
        <v>364</v>
      </c>
      <c r="AH13" s="65">
        <f t="shared" si="45"/>
        <v>6</v>
      </c>
      <c r="AI13" s="65">
        <v>1</v>
      </c>
      <c r="AJ13" s="65">
        <v>2</v>
      </c>
      <c r="AK13" s="65">
        <v>1</v>
      </c>
      <c r="AL13" s="65">
        <v>2</v>
      </c>
      <c r="AM13" s="65">
        <v>1</v>
      </c>
      <c r="AN13" s="65" t="s">
        <v>773</v>
      </c>
      <c r="AO13" s="65"/>
      <c r="AP13" s="65"/>
      <c r="AQ13" s="65"/>
      <c r="AR13" s="65"/>
      <c r="AS13" s="65"/>
      <c r="AT13" s="65"/>
      <c r="AU13" s="66">
        <v>44298</v>
      </c>
      <c r="AV13" s="66"/>
      <c r="AW13" s="66"/>
      <c r="AX13" s="66"/>
      <c r="AY13" s="65" t="s">
        <v>70</v>
      </c>
      <c r="AZ13" s="65"/>
      <c r="BA13" s="65"/>
      <c r="BB13" s="65"/>
      <c r="BC13" s="65" t="s">
        <v>70</v>
      </c>
      <c r="BD13" s="65"/>
      <c r="BE13" s="65"/>
      <c r="BF13" s="65"/>
      <c r="BG13" s="65" t="s">
        <v>774</v>
      </c>
      <c r="BH13" s="65"/>
      <c r="BI13" s="65"/>
      <c r="BJ13" s="65"/>
      <c r="BK13" s="55">
        <f t="shared" si="33"/>
        <v>1</v>
      </c>
      <c r="BL13" s="55">
        <f t="shared" si="34"/>
        <v>0</v>
      </c>
      <c r="BM13" s="55">
        <f t="shared" si="35"/>
        <v>0</v>
      </c>
      <c r="BN13" s="55">
        <f t="shared" si="36"/>
        <v>0</v>
      </c>
      <c r="BO13" s="55">
        <f t="shared" si="37"/>
        <v>0.16666666666666666</v>
      </c>
      <c r="BP13" s="65" t="s">
        <v>2991</v>
      </c>
      <c r="BQ13" s="65" t="s">
        <v>775</v>
      </c>
      <c r="BR13" s="65" t="s">
        <v>364</v>
      </c>
      <c r="BS13" s="65" t="s">
        <v>776</v>
      </c>
      <c r="BT13" s="65" t="s">
        <v>366</v>
      </c>
      <c r="BU13" s="65" t="s">
        <v>367</v>
      </c>
      <c r="BV13" s="65" t="s">
        <v>367</v>
      </c>
      <c r="BW13" s="65" t="s">
        <v>367</v>
      </c>
      <c r="BX13" s="65" t="s">
        <v>515</v>
      </c>
      <c r="BY13" s="65" t="s">
        <v>369</v>
      </c>
      <c r="BZ13" s="65" t="s">
        <v>370</v>
      </c>
      <c r="CA13" s="65" t="s">
        <v>371</v>
      </c>
      <c r="CB13" s="65" t="s">
        <v>370</v>
      </c>
      <c r="CC13" s="65" t="s">
        <v>370</v>
      </c>
      <c r="CD13" s="65">
        <v>100</v>
      </c>
      <c r="CE13" s="65" t="s">
        <v>79</v>
      </c>
      <c r="CF13" s="65" t="s">
        <v>364</v>
      </c>
      <c r="CG13" s="65">
        <v>4</v>
      </c>
      <c r="CH13" s="65">
        <v>1</v>
      </c>
      <c r="CI13" s="65">
        <v>1</v>
      </c>
      <c r="CJ13" s="65">
        <v>1</v>
      </c>
      <c r="CK13" s="65">
        <v>1</v>
      </c>
      <c r="CL13" s="65">
        <v>1</v>
      </c>
      <c r="CM13" s="65" t="s">
        <v>2992</v>
      </c>
      <c r="CN13" s="65"/>
      <c r="CO13" s="65"/>
      <c r="CP13" s="65"/>
      <c r="CQ13" s="65"/>
      <c r="CR13" s="65"/>
      <c r="CS13" s="65"/>
      <c r="CT13" s="66">
        <v>44298</v>
      </c>
      <c r="CU13" s="66"/>
      <c r="CV13" s="66"/>
      <c r="CW13" s="66"/>
      <c r="CX13" s="65" t="s">
        <v>70</v>
      </c>
      <c r="CY13" s="65"/>
      <c r="CZ13" s="65"/>
      <c r="DA13" s="65"/>
      <c r="DB13" s="65" t="s">
        <v>70</v>
      </c>
      <c r="DC13" s="65"/>
      <c r="DD13" s="65"/>
      <c r="DE13" s="65"/>
      <c r="DF13" s="65" t="s">
        <v>777</v>
      </c>
      <c r="DG13" s="65"/>
      <c r="DH13" s="65"/>
      <c r="DI13" s="65"/>
      <c r="DJ13" s="55">
        <f t="shared" si="21"/>
        <v>1</v>
      </c>
      <c r="DK13" s="55">
        <f t="shared" si="22"/>
        <v>0</v>
      </c>
      <c r="DL13" s="55">
        <f t="shared" si="23"/>
        <v>0</v>
      </c>
      <c r="DM13" s="55">
        <f t="shared" si="24"/>
        <v>0</v>
      </c>
      <c r="DN13" s="55">
        <f t="shared" si="25"/>
        <v>0.25</v>
      </c>
      <c r="DO13" s="65"/>
      <c r="DP13" s="65"/>
      <c r="DQ13" s="65"/>
      <c r="DR13" s="65"/>
      <c r="DS13" s="65"/>
      <c r="DT13" s="65"/>
      <c r="DU13" s="65"/>
      <c r="DV13" s="65"/>
      <c r="DW13" s="65"/>
      <c r="DX13" s="65"/>
      <c r="DY13" s="65"/>
      <c r="DZ13" s="65"/>
      <c r="EA13" s="65"/>
      <c r="EB13" s="65"/>
      <c r="EC13" s="65"/>
      <c r="ED13" s="65"/>
      <c r="EE13" s="65"/>
      <c r="EF13" s="65"/>
      <c r="EG13" s="65"/>
      <c r="EH13" s="65"/>
      <c r="EI13" s="65"/>
      <c r="EJ13" s="65"/>
      <c r="EK13" s="65"/>
      <c r="EL13" s="65"/>
      <c r="EM13" s="65"/>
      <c r="EN13" s="65"/>
      <c r="EO13" s="65"/>
      <c r="EP13" s="65"/>
      <c r="EQ13" s="65"/>
      <c r="ER13" s="65"/>
      <c r="ES13" s="66">
        <v>44298</v>
      </c>
      <c r="ET13" s="66"/>
      <c r="EU13" s="66"/>
      <c r="EV13" s="66"/>
      <c r="EW13" s="65"/>
      <c r="EX13" s="65"/>
      <c r="EY13" s="65"/>
      <c r="EZ13" s="65"/>
      <c r="FA13" s="65"/>
      <c r="FB13" s="65"/>
      <c r="FC13" s="65"/>
      <c r="FD13" s="65"/>
      <c r="FE13" s="65"/>
      <c r="FF13" s="65"/>
      <c r="FG13" s="65"/>
      <c r="FH13" s="65"/>
      <c r="FI13" s="55" t="str">
        <f t="shared" si="26"/>
        <v/>
      </c>
      <c r="FJ13" s="55" t="str">
        <f t="shared" si="27"/>
        <v/>
      </c>
      <c r="FK13" s="55" t="str">
        <f t="shared" si="28"/>
        <v/>
      </c>
      <c r="FL13" s="55" t="str">
        <f t="shared" si="29"/>
        <v/>
      </c>
      <c r="FM13" s="55" t="str">
        <f t="shared" si="30"/>
        <v/>
      </c>
      <c r="FN13" s="65"/>
      <c r="FO13" s="65"/>
      <c r="FP13" s="65"/>
      <c r="FQ13" s="65"/>
      <c r="FR13" s="65"/>
      <c r="FS13" s="65"/>
      <c r="FT13" s="65"/>
      <c r="FU13" s="65"/>
      <c r="FV13" s="65"/>
      <c r="FW13" s="65"/>
      <c r="FX13" s="65"/>
      <c r="FY13" s="65"/>
      <c r="FZ13" s="65"/>
      <c r="GA13" s="65"/>
      <c r="GB13" s="65"/>
      <c r="GC13" s="65"/>
      <c r="GD13" s="65"/>
      <c r="GE13" s="65"/>
      <c r="GF13" s="65"/>
      <c r="GG13" s="65"/>
      <c r="GH13" s="65"/>
      <c r="GI13" s="65"/>
      <c r="GJ13" s="65"/>
      <c r="GK13" s="65"/>
      <c r="GL13" s="65"/>
      <c r="GM13" s="65"/>
      <c r="GN13" s="65"/>
      <c r="GO13" s="65"/>
      <c r="GP13" s="65"/>
      <c r="GQ13" s="65"/>
      <c r="GR13" s="66">
        <v>44298</v>
      </c>
      <c r="GS13" s="66"/>
      <c r="GT13" s="66"/>
      <c r="GU13" s="66"/>
      <c r="GV13" s="65"/>
      <c r="GW13" s="65"/>
      <c r="GX13" s="65"/>
      <c r="GY13" s="65"/>
      <c r="GZ13" s="65"/>
      <c r="HA13" s="65"/>
      <c r="HB13" s="65"/>
      <c r="HC13" s="65"/>
      <c r="HD13" s="65"/>
      <c r="HE13" s="65"/>
      <c r="HF13" s="65"/>
      <c r="HG13" s="65"/>
      <c r="HH13" s="55" t="str">
        <f t="shared" si="40"/>
        <v/>
      </c>
      <c r="HI13" s="55" t="str">
        <f t="shared" si="41"/>
        <v/>
      </c>
      <c r="HJ13" s="55" t="str">
        <f t="shared" si="42"/>
        <v/>
      </c>
      <c r="HK13" s="55" t="str">
        <f t="shared" si="43"/>
        <v/>
      </c>
      <c r="HL13" s="55" t="str">
        <f t="shared" si="44"/>
        <v/>
      </c>
      <c r="HM13" s="65"/>
      <c r="HN13" s="65"/>
      <c r="HO13" s="65">
        <f t="shared" si="31"/>
        <v>2</v>
      </c>
      <c r="HP13" s="50"/>
      <c r="HQ13" s="50" t="s">
        <v>778</v>
      </c>
      <c r="HR13" s="50"/>
      <c r="HS13" s="50"/>
      <c r="HT13" s="50"/>
      <c r="HU13" s="50" t="s">
        <v>779</v>
      </c>
      <c r="HV13" s="50"/>
      <c r="HW13" s="50"/>
      <c r="HX13" s="50"/>
      <c r="HY13" s="50"/>
      <c r="HZ13" s="50"/>
      <c r="IA13" s="50"/>
      <c r="IB13" s="50"/>
      <c r="IC13" s="50"/>
      <c r="ID13" s="50"/>
      <c r="IE13" s="50"/>
      <c r="IF13" s="50"/>
    </row>
    <row r="14" spans="1:240" ht="75" customHeight="1" x14ac:dyDescent="0.25">
      <c r="A14" s="50" t="s">
        <v>780</v>
      </c>
      <c r="B14" s="65" t="s">
        <v>608</v>
      </c>
      <c r="C14" s="65" t="s">
        <v>781</v>
      </c>
      <c r="D14" s="65" t="s">
        <v>782</v>
      </c>
      <c r="E14" s="65"/>
      <c r="F14" s="65"/>
      <c r="G14" s="65"/>
      <c r="H14" s="65" t="s">
        <v>783</v>
      </c>
      <c r="I14" s="65" t="s">
        <v>784</v>
      </c>
      <c r="J14" s="67">
        <v>4</v>
      </c>
      <c r="K14" s="67">
        <v>4</v>
      </c>
      <c r="L14" s="67" t="s">
        <v>359</v>
      </c>
      <c r="M14" s="67">
        <v>3</v>
      </c>
      <c r="N14" s="67">
        <v>3</v>
      </c>
      <c r="O14" s="67" t="s">
        <v>575</v>
      </c>
      <c r="P14" s="65" t="s">
        <v>361</v>
      </c>
      <c r="Q14" s="65" t="s">
        <v>785</v>
      </c>
      <c r="R14" s="65" t="s">
        <v>786</v>
      </c>
      <c r="S14" s="65" t="s">
        <v>364</v>
      </c>
      <c r="T14" s="65" t="s">
        <v>787</v>
      </c>
      <c r="U14" s="65" t="s">
        <v>366</v>
      </c>
      <c r="V14" s="65" t="s">
        <v>364</v>
      </c>
      <c r="W14" s="65" t="s">
        <v>367</v>
      </c>
      <c r="X14" s="65" t="s">
        <v>367</v>
      </c>
      <c r="Y14" s="65" t="s">
        <v>544</v>
      </c>
      <c r="Z14" s="65" t="s">
        <v>369</v>
      </c>
      <c r="AA14" s="65" t="s">
        <v>527</v>
      </c>
      <c r="AB14" s="65" t="s">
        <v>371</v>
      </c>
      <c r="AC14" s="65" t="s">
        <v>370</v>
      </c>
      <c r="AD14" s="65" t="s">
        <v>527</v>
      </c>
      <c r="AE14" s="65">
        <v>50</v>
      </c>
      <c r="AF14" s="65" t="s">
        <v>79</v>
      </c>
      <c r="AG14" s="65" t="s">
        <v>528</v>
      </c>
      <c r="AH14" s="65">
        <f t="shared" si="45"/>
        <v>0</v>
      </c>
      <c r="AI14" s="65">
        <v>0</v>
      </c>
      <c r="AJ14" s="65">
        <v>0</v>
      </c>
      <c r="AK14" s="65">
        <v>0</v>
      </c>
      <c r="AL14" s="65">
        <v>0</v>
      </c>
      <c r="AM14" s="65">
        <v>0</v>
      </c>
      <c r="AN14" s="65" t="s">
        <v>2993</v>
      </c>
      <c r="AO14" s="65"/>
      <c r="AP14" s="65"/>
      <c r="AQ14" s="65"/>
      <c r="AR14" s="65"/>
      <c r="AS14" s="65"/>
      <c r="AT14" s="65"/>
      <c r="AU14" s="66">
        <v>44298</v>
      </c>
      <c r="AV14" s="66"/>
      <c r="AW14" s="66"/>
      <c r="AX14" s="66"/>
      <c r="AY14" s="65" t="s">
        <v>97</v>
      </c>
      <c r="AZ14" s="65"/>
      <c r="BA14" s="65"/>
      <c r="BB14" s="65"/>
      <c r="BC14" s="65" t="s">
        <v>97</v>
      </c>
      <c r="BD14" s="65"/>
      <c r="BE14" s="65"/>
      <c r="BF14" s="65"/>
      <c r="BG14" s="65" t="s">
        <v>788</v>
      </c>
      <c r="BH14" s="65"/>
      <c r="BI14" s="65"/>
      <c r="BJ14" s="65"/>
      <c r="BK14" s="55" t="str">
        <f t="shared" si="33"/>
        <v/>
      </c>
      <c r="BL14" s="55" t="str">
        <f t="shared" si="34"/>
        <v/>
      </c>
      <c r="BM14" s="55" t="str">
        <f t="shared" si="35"/>
        <v/>
      </c>
      <c r="BN14" s="55" t="str">
        <f t="shared" si="36"/>
        <v/>
      </c>
      <c r="BO14" s="55" t="str">
        <f t="shared" si="37"/>
        <v/>
      </c>
      <c r="BP14" s="65" t="s">
        <v>789</v>
      </c>
      <c r="BQ14" s="65" t="s">
        <v>790</v>
      </c>
      <c r="BR14" s="65" t="s">
        <v>364</v>
      </c>
      <c r="BS14" s="65" t="s">
        <v>791</v>
      </c>
      <c r="BT14" s="65" t="s">
        <v>366</v>
      </c>
      <c r="BU14" s="65" t="s">
        <v>364</v>
      </c>
      <c r="BV14" s="65" t="s">
        <v>367</v>
      </c>
      <c r="BW14" s="65" t="s">
        <v>367</v>
      </c>
      <c r="BX14" s="65" t="s">
        <v>515</v>
      </c>
      <c r="BY14" s="65" t="s">
        <v>369</v>
      </c>
      <c r="BZ14" s="65" t="s">
        <v>527</v>
      </c>
      <c r="CA14" s="65" t="s">
        <v>371</v>
      </c>
      <c r="CB14" s="65" t="s">
        <v>370</v>
      </c>
      <c r="CC14" s="65" t="s">
        <v>527</v>
      </c>
      <c r="CD14" s="65">
        <v>50</v>
      </c>
      <c r="CE14" s="65" t="s">
        <v>79</v>
      </c>
      <c r="CF14" s="65" t="s">
        <v>364</v>
      </c>
      <c r="CG14" s="65">
        <v>2</v>
      </c>
      <c r="CH14" s="65">
        <v>0</v>
      </c>
      <c r="CI14" s="65">
        <v>0</v>
      </c>
      <c r="CJ14" s="65">
        <v>0</v>
      </c>
      <c r="CK14" s="65">
        <v>0</v>
      </c>
      <c r="CL14" s="65">
        <v>1</v>
      </c>
      <c r="CM14" s="65" t="s">
        <v>2994</v>
      </c>
      <c r="CN14" s="65"/>
      <c r="CO14" s="65"/>
      <c r="CP14" s="65"/>
      <c r="CQ14" s="65"/>
      <c r="CR14" s="65"/>
      <c r="CS14" s="65"/>
      <c r="CT14" s="66">
        <v>44298</v>
      </c>
      <c r="CU14" s="66"/>
      <c r="CV14" s="66"/>
      <c r="CW14" s="66"/>
      <c r="CX14" s="65" t="s">
        <v>70</v>
      </c>
      <c r="CY14" s="65"/>
      <c r="CZ14" s="65"/>
      <c r="DA14" s="65"/>
      <c r="DB14" s="65" t="s">
        <v>70</v>
      </c>
      <c r="DC14" s="65"/>
      <c r="DD14" s="65"/>
      <c r="DE14" s="65"/>
      <c r="DF14" s="65" t="s">
        <v>792</v>
      </c>
      <c r="DG14" s="65"/>
      <c r="DH14" s="65"/>
      <c r="DI14" s="65"/>
      <c r="DJ14" s="55" t="str">
        <f t="shared" si="21"/>
        <v/>
      </c>
      <c r="DK14" s="55" t="str">
        <f t="shared" si="22"/>
        <v/>
      </c>
      <c r="DL14" s="55" t="str">
        <f t="shared" si="23"/>
        <v/>
      </c>
      <c r="DM14" s="55" t="str">
        <f t="shared" si="24"/>
        <v/>
      </c>
      <c r="DN14" s="55">
        <f t="shared" si="25"/>
        <v>0.5</v>
      </c>
      <c r="DO14" s="65" t="s">
        <v>793</v>
      </c>
      <c r="DP14" s="65" t="s">
        <v>794</v>
      </c>
      <c r="DQ14" s="65" t="s">
        <v>364</v>
      </c>
      <c r="DR14" s="65" t="s">
        <v>795</v>
      </c>
      <c r="DS14" s="65" t="s">
        <v>366</v>
      </c>
      <c r="DT14" s="65" t="s">
        <v>367</v>
      </c>
      <c r="DU14" s="65" t="s">
        <v>367</v>
      </c>
      <c r="DV14" s="65" t="s">
        <v>367</v>
      </c>
      <c r="DW14" s="65" t="s">
        <v>544</v>
      </c>
      <c r="DX14" s="65" t="s">
        <v>369</v>
      </c>
      <c r="DY14" s="65" t="s">
        <v>370</v>
      </c>
      <c r="DZ14" s="65" t="s">
        <v>371</v>
      </c>
      <c r="EA14" s="65" t="s">
        <v>370</v>
      </c>
      <c r="EB14" s="65" t="s">
        <v>370</v>
      </c>
      <c r="EC14" s="65">
        <v>100</v>
      </c>
      <c r="ED14" s="65" t="s">
        <v>79</v>
      </c>
      <c r="EE14" s="65" t="s">
        <v>528</v>
      </c>
      <c r="EF14" s="65">
        <f>SUM(EG14:EJ14)</f>
        <v>10</v>
      </c>
      <c r="EG14" s="65">
        <v>10</v>
      </c>
      <c r="EH14" s="65">
        <v>0</v>
      </c>
      <c r="EI14" s="65">
        <v>0</v>
      </c>
      <c r="EJ14" s="65">
        <v>0</v>
      </c>
      <c r="EK14" s="65">
        <v>10</v>
      </c>
      <c r="EL14" s="65" t="s">
        <v>796</v>
      </c>
      <c r="EM14" s="65"/>
      <c r="EN14" s="65"/>
      <c r="EO14" s="65"/>
      <c r="EP14" s="65"/>
      <c r="EQ14" s="65"/>
      <c r="ER14" s="65"/>
      <c r="ES14" s="66">
        <v>44298</v>
      </c>
      <c r="ET14" s="66"/>
      <c r="EU14" s="66"/>
      <c r="EV14" s="66"/>
      <c r="EW14" s="65" t="s">
        <v>70</v>
      </c>
      <c r="EX14" s="65"/>
      <c r="EY14" s="65"/>
      <c r="EZ14" s="65"/>
      <c r="FA14" s="65" t="s">
        <v>70</v>
      </c>
      <c r="FB14" s="65"/>
      <c r="FC14" s="65"/>
      <c r="FD14" s="65"/>
      <c r="FE14" s="65" t="s">
        <v>797</v>
      </c>
      <c r="FF14" s="65"/>
      <c r="FG14" s="65"/>
      <c r="FH14" s="65"/>
      <c r="FI14" s="55">
        <f t="shared" si="26"/>
        <v>1</v>
      </c>
      <c r="FJ14" s="55" t="str">
        <f t="shared" si="27"/>
        <v/>
      </c>
      <c r="FK14" s="55" t="str">
        <f t="shared" si="28"/>
        <v/>
      </c>
      <c r="FL14" s="55" t="str">
        <f t="shared" si="29"/>
        <v/>
      </c>
      <c r="FM14" s="55">
        <f t="shared" si="30"/>
        <v>1</v>
      </c>
      <c r="FN14" s="65" t="s">
        <v>798</v>
      </c>
      <c r="FO14" s="65" t="s">
        <v>799</v>
      </c>
      <c r="FP14" s="65" t="s">
        <v>364</v>
      </c>
      <c r="FQ14" s="65" t="s">
        <v>800</v>
      </c>
      <c r="FR14" s="65" t="s">
        <v>366</v>
      </c>
      <c r="FS14" s="65" t="s">
        <v>367</v>
      </c>
      <c r="FT14" s="65" t="s">
        <v>367</v>
      </c>
      <c r="FU14" s="65" t="s">
        <v>367</v>
      </c>
      <c r="FV14" s="65" t="s">
        <v>727</v>
      </c>
      <c r="FW14" s="65" t="s">
        <v>369</v>
      </c>
      <c r="FX14" s="65" t="s">
        <v>370</v>
      </c>
      <c r="FY14" s="65" t="s">
        <v>371</v>
      </c>
      <c r="FZ14" s="65" t="s">
        <v>370</v>
      </c>
      <c r="GA14" s="65" t="s">
        <v>370</v>
      </c>
      <c r="GB14" s="65">
        <v>100</v>
      </c>
      <c r="GC14" s="65" t="s">
        <v>79</v>
      </c>
      <c r="GD14" s="65" t="s">
        <v>364</v>
      </c>
      <c r="GE14" s="65">
        <v>6</v>
      </c>
      <c r="GF14" s="65">
        <v>0</v>
      </c>
      <c r="GG14" s="65">
        <v>0</v>
      </c>
      <c r="GH14" s="65">
        <v>0</v>
      </c>
      <c r="GI14" s="65">
        <v>0</v>
      </c>
      <c r="GJ14" s="65">
        <v>1</v>
      </c>
      <c r="GK14" s="65" t="s">
        <v>801</v>
      </c>
      <c r="GL14" s="65"/>
      <c r="GM14" s="65"/>
      <c r="GN14" s="65"/>
      <c r="GO14" s="65"/>
      <c r="GP14" s="65"/>
      <c r="GQ14" s="65"/>
      <c r="GR14" s="66">
        <v>44298</v>
      </c>
      <c r="GS14" s="66"/>
      <c r="GT14" s="66"/>
      <c r="GU14" s="66"/>
      <c r="GV14" s="65" t="s">
        <v>70</v>
      </c>
      <c r="GW14" s="65"/>
      <c r="GX14" s="65"/>
      <c r="GY14" s="65"/>
      <c r="GZ14" s="65" t="s">
        <v>70</v>
      </c>
      <c r="HA14" s="65"/>
      <c r="HB14" s="65"/>
      <c r="HC14" s="65"/>
      <c r="HD14" s="65" t="s">
        <v>802</v>
      </c>
      <c r="HE14" s="65"/>
      <c r="HF14" s="65"/>
      <c r="HG14" s="65"/>
      <c r="HH14" s="55" t="str">
        <f t="shared" si="40"/>
        <v/>
      </c>
      <c r="HI14" s="55" t="str">
        <f t="shared" si="41"/>
        <v/>
      </c>
      <c r="HJ14" s="55" t="str">
        <f t="shared" si="42"/>
        <v/>
      </c>
      <c r="HK14" s="55" t="str">
        <f t="shared" si="43"/>
        <v/>
      </c>
      <c r="HL14" s="55">
        <f t="shared" si="44"/>
        <v>0.16666666666666666</v>
      </c>
      <c r="HM14" s="65"/>
      <c r="HN14" s="65"/>
      <c r="HO14" s="65">
        <f t="shared" si="31"/>
        <v>4</v>
      </c>
      <c r="HP14" s="65" t="s">
        <v>803</v>
      </c>
      <c r="HQ14" s="50" t="s">
        <v>804</v>
      </c>
      <c r="HR14" s="50"/>
      <c r="HS14" s="50"/>
      <c r="HT14" s="50"/>
      <c r="HU14" s="50" t="s">
        <v>805</v>
      </c>
      <c r="HV14" s="50"/>
      <c r="HW14" s="50"/>
      <c r="HX14" s="50"/>
      <c r="HY14" s="50" t="s">
        <v>806</v>
      </c>
      <c r="HZ14" s="50"/>
      <c r="IA14" s="50"/>
      <c r="IB14" s="50"/>
      <c r="IC14" s="50" t="s">
        <v>807</v>
      </c>
      <c r="ID14" s="50"/>
      <c r="IE14" s="50"/>
      <c r="IF14" s="50"/>
    </row>
    <row r="15" spans="1:240" ht="75" customHeight="1" x14ac:dyDescent="0.25">
      <c r="A15" s="50" t="s">
        <v>926</v>
      </c>
      <c r="B15" s="65" t="s">
        <v>808</v>
      </c>
      <c r="C15" s="65" t="s">
        <v>927</v>
      </c>
      <c r="D15" s="65" t="s">
        <v>928</v>
      </c>
      <c r="E15" s="65" t="s">
        <v>354</v>
      </c>
      <c r="F15" s="65" t="s">
        <v>355</v>
      </c>
      <c r="G15" s="65" t="s">
        <v>356</v>
      </c>
      <c r="H15" s="65" t="s">
        <v>929</v>
      </c>
      <c r="I15" s="65" t="s">
        <v>930</v>
      </c>
      <c r="J15" s="67">
        <v>1</v>
      </c>
      <c r="K15" s="67">
        <v>3</v>
      </c>
      <c r="L15" s="67" t="s">
        <v>511</v>
      </c>
      <c r="M15" s="67">
        <v>1</v>
      </c>
      <c r="N15" s="67">
        <v>2</v>
      </c>
      <c r="O15" s="67" t="s">
        <v>360</v>
      </c>
      <c r="P15" s="65" t="s">
        <v>361</v>
      </c>
      <c r="Q15" s="65" t="s">
        <v>931</v>
      </c>
      <c r="R15" s="65" t="s">
        <v>932</v>
      </c>
      <c r="S15" s="65" t="s">
        <v>364</v>
      </c>
      <c r="T15" s="65" t="s">
        <v>933</v>
      </c>
      <c r="U15" s="65" t="s">
        <v>366</v>
      </c>
      <c r="V15" s="65" t="s">
        <v>367</v>
      </c>
      <c r="W15" s="65" t="s">
        <v>367</v>
      </c>
      <c r="X15" s="65" t="s">
        <v>367</v>
      </c>
      <c r="Y15" s="65" t="s">
        <v>525</v>
      </c>
      <c r="Z15" s="65" t="s">
        <v>369</v>
      </c>
      <c r="AA15" s="65" t="s">
        <v>370</v>
      </c>
      <c r="AB15" s="65" t="s">
        <v>371</v>
      </c>
      <c r="AC15" s="65" t="s">
        <v>370</v>
      </c>
      <c r="AD15" s="65" t="s">
        <v>370</v>
      </c>
      <c r="AE15" s="65">
        <v>100</v>
      </c>
      <c r="AF15" s="65" t="s">
        <v>79</v>
      </c>
      <c r="AG15" s="65" t="s">
        <v>528</v>
      </c>
      <c r="AH15" s="65">
        <f t="shared" ref="AH15:AH20" si="46">SUM(AI15:AL15)</f>
        <v>3</v>
      </c>
      <c r="AI15" s="65">
        <v>3</v>
      </c>
      <c r="AJ15" s="65">
        <v>0</v>
      </c>
      <c r="AK15" s="65">
        <v>0</v>
      </c>
      <c r="AL15" s="65">
        <v>0</v>
      </c>
      <c r="AM15" s="65">
        <v>3</v>
      </c>
      <c r="AN15" s="65" t="s">
        <v>934</v>
      </c>
      <c r="AO15" s="65"/>
      <c r="AP15" s="65"/>
      <c r="AQ15" s="65"/>
      <c r="AR15" s="65"/>
      <c r="AS15" s="65"/>
      <c r="AT15" s="65"/>
      <c r="AU15" s="66">
        <v>44299</v>
      </c>
      <c r="AV15" s="66"/>
      <c r="AW15" s="66"/>
      <c r="AX15" s="66"/>
      <c r="AY15" s="65" t="s">
        <v>70</v>
      </c>
      <c r="AZ15" s="65"/>
      <c r="BA15" s="65"/>
      <c r="BB15" s="65"/>
      <c r="BC15" s="65" t="s">
        <v>70</v>
      </c>
      <c r="BD15" s="65"/>
      <c r="BE15" s="65"/>
      <c r="BF15" s="65"/>
      <c r="BG15" s="65" t="s">
        <v>935</v>
      </c>
      <c r="BH15" s="65"/>
      <c r="BI15" s="65"/>
      <c r="BJ15" s="65"/>
      <c r="BK15" s="55">
        <f>IFERROR(IF(AI15=0,"",IF((AM15/AI15)&gt;1,1,(AM15/AI15))),"")</f>
        <v>1</v>
      </c>
      <c r="BL15" s="55" t="str">
        <f>IFERROR(IF(AJ15=0,"",IF((AO15/AJ15)&gt;1,1,(AO15/AJ15))),"")</f>
        <v/>
      </c>
      <c r="BM15" s="55" t="str">
        <f>IFERROR(IF(AK15=0,"",IF((AQ15/AK15)&gt;1,1,(AQ15/AK15))),"")</f>
        <v/>
      </c>
      <c r="BN15" s="55" t="str">
        <f>IFERROR(IF(AL15=0,"",IF((AS15/AL15)&gt;1,1,(AS15/AL15))),"")</f>
        <v/>
      </c>
      <c r="BO15" s="55">
        <f>IFERROR(IF((AM15+AO15+AQ15+AS15)/AH15&gt;1,1,(AM15+AO15+AQ15+AS15)/AH15),"")</f>
        <v>1</v>
      </c>
      <c r="BP15" s="65" t="s">
        <v>936</v>
      </c>
      <c r="BQ15" s="65" t="s">
        <v>937</v>
      </c>
      <c r="BR15" s="65" t="s">
        <v>364</v>
      </c>
      <c r="BS15" s="65" t="s">
        <v>938</v>
      </c>
      <c r="BT15" s="65" t="s">
        <v>366</v>
      </c>
      <c r="BU15" s="65" t="s">
        <v>367</v>
      </c>
      <c r="BV15" s="65" t="s">
        <v>367</v>
      </c>
      <c r="BW15" s="65" t="s">
        <v>367</v>
      </c>
      <c r="BX15" s="65" t="s">
        <v>525</v>
      </c>
      <c r="BY15" s="65" t="s">
        <v>369</v>
      </c>
      <c r="BZ15" s="65" t="s">
        <v>939</v>
      </c>
      <c r="CA15" s="65" t="s">
        <v>371</v>
      </c>
      <c r="CB15" s="65" t="s">
        <v>370</v>
      </c>
      <c r="CC15" s="65" t="s">
        <v>939</v>
      </c>
      <c r="CD15" s="65">
        <v>0</v>
      </c>
      <c r="CE15" s="65" t="s">
        <v>79</v>
      </c>
      <c r="CF15" s="65" t="s">
        <v>528</v>
      </c>
      <c r="CG15" s="65">
        <f>SUM(CH15:CK15)</f>
        <v>3</v>
      </c>
      <c r="CH15" s="65">
        <v>3</v>
      </c>
      <c r="CI15" s="65">
        <v>0</v>
      </c>
      <c r="CJ15" s="65">
        <v>0</v>
      </c>
      <c r="CK15" s="65">
        <v>0</v>
      </c>
      <c r="CL15" s="65">
        <v>3</v>
      </c>
      <c r="CM15" s="65" t="s">
        <v>940</v>
      </c>
      <c r="CN15" s="65"/>
      <c r="CO15" s="65"/>
      <c r="CP15" s="65"/>
      <c r="CQ15" s="65"/>
      <c r="CR15" s="65"/>
      <c r="CS15" s="65"/>
      <c r="CT15" s="66">
        <v>44299</v>
      </c>
      <c r="CU15" s="66"/>
      <c r="CV15" s="66"/>
      <c r="CW15" s="66"/>
      <c r="CX15" s="65" t="s">
        <v>70</v>
      </c>
      <c r="CY15" s="65"/>
      <c r="CZ15" s="65"/>
      <c r="DA15" s="65"/>
      <c r="DB15" s="65" t="s">
        <v>70</v>
      </c>
      <c r="DC15" s="65"/>
      <c r="DD15" s="65"/>
      <c r="DE15" s="65"/>
      <c r="DF15" s="65" t="s">
        <v>941</v>
      </c>
      <c r="DG15" s="65"/>
      <c r="DH15" s="65"/>
      <c r="DI15" s="65"/>
      <c r="DJ15" s="55">
        <f t="shared" si="21"/>
        <v>1</v>
      </c>
      <c r="DK15" s="55" t="str">
        <f t="shared" si="22"/>
        <v/>
      </c>
      <c r="DL15" s="55" t="str">
        <f t="shared" si="23"/>
        <v/>
      </c>
      <c r="DM15" s="55" t="str">
        <f t="shared" si="24"/>
        <v/>
      </c>
      <c r="DN15" s="55">
        <f t="shared" si="25"/>
        <v>1</v>
      </c>
      <c r="DO15" s="65" t="s">
        <v>2995</v>
      </c>
      <c r="DP15" s="65" t="s">
        <v>2996</v>
      </c>
      <c r="DQ15" s="65" t="s">
        <v>364</v>
      </c>
      <c r="DR15" s="65" t="s">
        <v>942</v>
      </c>
      <c r="DS15" s="65" t="s">
        <v>366</v>
      </c>
      <c r="DT15" s="65" t="s">
        <v>367</v>
      </c>
      <c r="DU15" s="65" t="s">
        <v>367</v>
      </c>
      <c r="DV15" s="65" t="s">
        <v>367</v>
      </c>
      <c r="DW15" s="65" t="s">
        <v>525</v>
      </c>
      <c r="DX15" s="65" t="s">
        <v>369</v>
      </c>
      <c r="DY15" s="65" t="s">
        <v>370</v>
      </c>
      <c r="DZ15" s="65" t="s">
        <v>371</v>
      </c>
      <c r="EA15" s="65" t="s">
        <v>370</v>
      </c>
      <c r="EB15" s="65" t="s">
        <v>370</v>
      </c>
      <c r="EC15" s="65">
        <v>100</v>
      </c>
      <c r="ED15" s="65" t="s">
        <v>79</v>
      </c>
      <c r="EE15" s="65" t="s">
        <v>528</v>
      </c>
      <c r="EF15" s="65">
        <f>SUM(EG15:EJ15)</f>
        <v>3</v>
      </c>
      <c r="EG15" s="65">
        <v>3</v>
      </c>
      <c r="EH15" s="65">
        <v>0</v>
      </c>
      <c r="EI15" s="65">
        <v>0</v>
      </c>
      <c r="EJ15" s="65">
        <v>0</v>
      </c>
      <c r="EK15" s="65">
        <v>3</v>
      </c>
      <c r="EL15" s="65" t="s">
        <v>943</v>
      </c>
      <c r="EM15" s="65"/>
      <c r="EN15" s="65"/>
      <c r="EO15" s="65"/>
      <c r="EP15" s="65"/>
      <c r="EQ15" s="65"/>
      <c r="ER15" s="65"/>
      <c r="ES15" s="66">
        <v>44299</v>
      </c>
      <c r="ET15" s="66"/>
      <c r="EU15" s="66"/>
      <c r="EV15" s="66"/>
      <c r="EW15" s="65" t="s">
        <v>70</v>
      </c>
      <c r="EX15" s="65"/>
      <c r="EY15" s="65"/>
      <c r="EZ15" s="65"/>
      <c r="FA15" s="65" t="s">
        <v>70</v>
      </c>
      <c r="FB15" s="65"/>
      <c r="FC15" s="65"/>
      <c r="FD15" s="65"/>
      <c r="FE15" s="65" t="s">
        <v>2997</v>
      </c>
      <c r="FF15" s="65"/>
      <c r="FG15" s="65"/>
      <c r="FH15" s="65"/>
      <c r="FI15" s="55">
        <f t="shared" si="26"/>
        <v>1</v>
      </c>
      <c r="FJ15" s="55" t="str">
        <f t="shared" si="27"/>
        <v/>
      </c>
      <c r="FK15" s="55" t="str">
        <f t="shared" si="28"/>
        <v/>
      </c>
      <c r="FL15" s="55" t="str">
        <f t="shared" si="29"/>
        <v/>
      </c>
      <c r="FM15" s="55">
        <f t="shared" si="30"/>
        <v>1</v>
      </c>
      <c r="FN15" s="65"/>
      <c r="FO15" s="65"/>
      <c r="FP15" s="65"/>
      <c r="FQ15" s="65"/>
      <c r="FR15" s="65"/>
      <c r="FS15" s="65"/>
      <c r="FT15" s="65"/>
      <c r="FU15" s="65"/>
      <c r="FV15" s="65"/>
      <c r="FW15" s="65"/>
      <c r="FX15" s="65"/>
      <c r="FY15" s="65"/>
      <c r="FZ15" s="65"/>
      <c r="GA15" s="65"/>
      <c r="GB15" s="65"/>
      <c r="GC15" s="65"/>
      <c r="GD15" s="65"/>
      <c r="GE15" s="65"/>
      <c r="GF15" s="65"/>
      <c r="GG15" s="65"/>
      <c r="GH15" s="65"/>
      <c r="GI15" s="65"/>
      <c r="GJ15" s="65"/>
      <c r="GK15" s="65"/>
      <c r="GL15" s="65"/>
      <c r="GM15" s="65"/>
      <c r="GN15" s="65"/>
      <c r="GO15" s="65"/>
      <c r="GP15" s="65"/>
      <c r="GQ15" s="65"/>
      <c r="GR15" s="66">
        <v>44299</v>
      </c>
      <c r="GS15" s="66"/>
      <c r="GT15" s="66"/>
      <c r="GU15" s="66"/>
      <c r="GV15" s="65"/>
      <c r="GW15" s="65"/>
      <c r="GX15" s="65"/>
      <c r="GY15" s="65"/>
      <c r="GZ15" s="65"/>
      <c r="HA15" s="65"/>
      <c r="HB15" s="65"/>
      <c r="HC15" s="65"/>
      <c r="HD15" s="65"/>
      <c r="HE15" s="65"/>
      <c r="HF15" s="65"/>
      <c r="HG15" s="65"/>
      <c r="HH15" s="55" t="str">
        <f>IFERROR(IF(GF15=0,"",IF((GJ15/GF15)&gt;1,1,(GJ15/GF15))),"")</f>
        <v/>
      </c>
      <c r="HI15" s="55" t="str">
        <f>IFERROR(IF(GG15=0,"",IF((GL15/GG15)&gt;1,1,(GL15/GG15))),"")</f>
        <v/>
      </c>
      <c r="HJ15" s="55" t="str">
        <f>IFERROR(IF(GH15=0,"",IF((GN15/GH15)&gt;1,1,(GN15/GH15))),"")</f>
        <v/>
      </c>
      <c r="HK15" s="55" t="str">
        <f>IFERROR(IF(GI15=0,"",IF((GP15/GI15)&gt;1,1,(GP15/GI15))),"")</f>
        <v/>
      </c>
      <c r="HL15" s="55" t="str">
        <f>IFERROR(IF((GJ15+GL15+GN15+GP15)/GE15&gt;1,1,(GJ15+GL15+GN15+GP15)/GE15),"")</f>
        <v/>
      </c>
      <c r="HM15" s="65"/>
      <c r="HN15" s="65"/>
      <c r="HO15" s="65">
        <f t="shared" si="31"/>
        <v>3</v>
      </c>
      <c r="HP15" s="65"/>
      <c r="HQ15" s="65" t="s">
        <v>944</v>
      </c>
      <c r="HR15" s="65"/>
      <c r="HS15" s="65"/>
      <c r="HT15" s="65"/>
      <c r="HU15" s="65" t="s">
        <v>945</v>
      </c>
      <c r="HV15" s="65"/>
      <c r="HW15" s="65"/>
      <c r="HX15" s="65"/>
      <c r="HY15" s="65" t="s">
        <v>946</v>
      </c>
      <c r="HZ15" s="65"/>
      <c r="IA15" s="65"/>
      <c r="IB15" s="65"/>
      <c r="IC15" s="65"/>
      <c r="ID15" s="65"/>
      <c r="IE15" s="65"/>
      <c r="IF15" s="65"/>
    </row>
    <row r="16" spans="1:240" ht="75" customHeight="1" x14ac:dyDescent="0.25">
      <c r="A16" s="50" t="s">
        <v>947</v>
      </c>
      <c r="B16" s="65" t="s">
        <v>808</v>
      </c>
      <c r="C16" s="65" t="s">
        <v>948</v>
      </c>
      <c r="D16" s="65" t="s">
        <v>928</v>
      </c>
      <c r="E16" s="65" t="s">
        <v>354</v>
      </c>
      <c r="F16" s="65" t="s">
        <v>377</v>
      </c>
      <c r="G16" s="65" t="s">
        <v>572</v>
      </c>
      <c r="H16" s="65" t="s">
        <v>949</v>
      </c>
      <c r="I16" s="65" t="s">
        <v>950</v>
      </c>
      <c r="J16" s="67">
        <v>2</v>
      </c>
      <c r="K16" s="67">
        <v>4</v>
      </c>
      <c r="L16" s="67" t="s">
        <v>575</v>
      </c>
      <c r="M16" s="67">
        <v>2</v>
      </c>
      <c r="N16" s="67">
        <v>4</v>
      </c>
      <c r="O16" s="67" t="s">
        <v>575</v>
      </c>
      <c r="P16" s="65" t="s">
        <v>361</v>
      </c>
      <c r="Q16" s="65" t="s">
        <v>951</v>
      </c>
      <c r="R16" s="65" t="s">
        <v>952</v>
      </c>
      <c r="S16" s="65" t="s">
        <v>364</v>
      </c>
      <c r="T16" s="65" t="s">
        <v>953</v>
      </c>
      <c r="U16" s="65" t="s">
        <v>954</v>
      </c>
      <c r="V16" s="65" t="s">
        <v>364</v>
      </c>
      <c r="W16" s="65" t="s">
        <v>367</v>
      </c>
      <c r="X16" s="65" t="s">
        <v>367</v>
      </c>
      <c r="Y16" s="65" t="s">
        <v>525</v>
      </c>
      <c r="Z16" s="65" t="s">
        <v>369</v>
      </c>
      <c r="AA16" s="65" t="s">
        <v>939</v>
      </c>
      <c r="AB16" s="65" t="s">
        <v>371</v>
      </c>
      <c r="AC16" s="65" t="s">
        <v>370</v>
      </c>
      <c r="AD16" s="65" t="s">
        <v>939</v>
      </c>
      <c r="AE16" s="65">
        <v>0</v>
      </c>
      <c r="AF16" s="65" t="s">
        <v>79</v>
      </c>
      <c r="AG16" s="65" t="s">
        <v>528</v>
      </c>
      <c r="AH16" s="65">
        <f t="shared" si="46"/>
        <v>3</v>
      </c>
      <c r="AI16" s="65">
        <v>3</v>
      </c>
      <c r="AJ16" s="65">
        <v>0</v>
      </c>
      <c r="AK16" s="65">
        <v>0</v>
      </c>
      <c r="AL16" s="65">
        <v>0</v>
      </c>
      <c r="AM16" s="65">
        <v>3</v>
      </c>
      <c r="AN16" s="65" t="s">
        <v>955</v>
      </c>
      <c r="AO16" s="65"/>
      <c r="AP16" s="65"/>
      <c r="AQ16" s="65"/>
      <c r="AR16" s="65"/>
      <c r="AS16" s="65"/>
      <c r="AT16" s="65"/>
      <c r="AU16" s="66">
        <v>44299</v>
      </c>
      <c r="AV16" s="66"/>
      <c r="AW16" s="66"/>
      <c r="AX16" s="66"/>
      <c r="AY16" s="65" t="s">
        <v>70</v>
      </c>
      <c r="AZ16" s="65"/>
      <c r="BA16" s="65"/>
      <c r="BB16" s="65"/>
      <c r="BC16" s="65" t="s">
        <v>70</v>
      </c>
      <c r="BD16" s="65"/>
      <c r="BE16" s="65"/>
      <c r="BF16" s="65"/>
      <c r="BG16" s="65" t="s">
        <v>956</v>
      </c>
      <c r="BH16" s="65"/>
      <c r="BI16" s="65"/>
      <c r="BJ16" s="65"/>
      <c r="BK16" s="55">
        <f t="shared" ref="BK16:BK20" si="47">IFERROR(IF(AI16=0,"",IF((AM16/AI16)&gt;1,1,(AM16/AI16))),"")</f>
        <v>1</v>
      </c>
      <c r="BL16" s="55" t="str">
        <f t="shared" ref="BL16:BL20" si="48">IFERROR(IF(AJ16=0,"",IF((AO16/AJ16)&gt;1,1,(AO16/AJ16))),"")</f>
        <v/>
      </c>
      <c r="BM16" s="55" t="str">
        <f t="shared" ref="BM16:BM20" si="49">IFERROR(IF(AK16=0,"",IF((AQ16/AK16)&gt;1,1,(AQ16/AK16))),"")</f>
        <v/>
      </c>
      <c r="BN16" s="55" t="str">
        <f t="shared" ref="BN16:BN20" si="50">IFERROR(IF(AL16=0,"",IF((AS16/AL16)&gt;1,1,(AS16/AL16))),"")</f>
        <v/>
      </c>
      <c r="BO16" s="55">
        <f t="shared" ref="BO16:BO20" si="51">IFERROR(IF((AM16+AO16+AQ16+AS16)/AH16&gt;1,1,(AM16+AO16+AQ16+AS16)/AH16),"")</f>
        <v>1</v>
      </c>
      <c r="BP16" s="65" t="s">
        <v>957</v>
      </c>
      <c r="BQ16" s="65" t="s">
        <v>958</v>
      </c>
      <c r="BR16" s="65" t="s">
        <v>364</v>
      </c>
      <c r="BS16" s="65" t="s">
        <v>959</v>
      </c>
      <c r="BT16" s="65" t="s">
        <v>366</v>
      </c>
      <c r="BU16" s="65" t="s">
        <v>367</v>
      </c>
      <c r="BV16" s="65" t="s">
        <v>367</v>
      </c>
      <c r="BW16" s="65" t="s">
        <v>367</v>
      </c>
      <c r="BX16" s="65" t="s">
        <v>525</v>
      </c>
      <c r="BY16" s="65" t="s">
        <v>369</v>
      </c>
      <c r="BZ16" s="65" t="s">
        <v>939</v>
      </c>
      <c r="CA16" s="65" t="s">
        <v>371</v>
      </c>
      <c r="CB16" s="65" t="s">
        <v>370</v>
      </c>
      <c r="CC16" s="65" t="s">
        <v>939</v>
      </c>
      <c r="CD16" s="65">
        <v>0</v>
      </c>
      <c r="CE16" s="65" t="s">
        <v>79</v>
      </c>
      <c r="CF16" s="65" t="s">
        <v>528</v>
      </c>
      <c r="CG16" s="65">
        <f t="shared" ref="CG16:CG19" si="52">SUM(CH16:CK16)</f>
        <v>3</v>
      </c>
      <c r="CH16" s="65">
        <v>3</v>
      </c>
      <c r="CI16" s="65">
        <v>0</v>
      </c>
      <c r="CJ16" s="65">
        <v>0</v>
      </c>
      <c r="CK16" s="65">
        <v>0</v>
      </c>
      <c r="CL16" s="65">
        <v>3</v>
      </c>
      <c r="CM16" s="65" t="s">
        <v>2998</v>
      </c>
      <c r="CN16" s="65"/>
      <c r="CO16" s="65"/>
      <c r="CP16" s="65"/>
      <c r="CQ16" s="65"/>
      <c r="CR16" s="65"/>
      <c r="CS16" s="65"/>
      <c r="CT16" s="66">
        <v>44299</v>
      </c>
      <c r="CU16" s="66"/>
      <c r="CV16" s="66"/>
      <c r="CW16" s="66"/>
      <c r="CX16" s="65" t="s">
        <v>70</v>
      </c>
      <c r="CY16" s="65"/>
      <c r="CZ16" s="65"/>
      <c r="DA16" s="65"/>
      <c r="DB16" s="65" t="s">
        <v>70</v>
      </c>
      <c r="DC16" s="65"/>
      <c r="DD16" s="65"/>
      <c r="DE16" s="65"/>
      <c r="DF16" s="65" t="s">
        <v>960</v>
      </c>
      <c r="DG16" s="65"/>
      <c r="DH16" s="65"/>
      <c r="DI16" s="65"/>
      <c r="DJ16" s="55">
        <f t="shared" si="21"/>
        <v>1</v>
      </c>
      <c r="DK16" s="55" t="str">
        <f t="shared" si="22"/>
        <v/>
      </c>
      <c r="DL16" s="55" t="str">
        <f t="shared" si="23"/>
        <v/>
      </c>
      <c r="DM16" s="55" t="str">
        <f t="shared" si="24"/>
        <v/>
      </c>
      <c r="DN16" s="55">
        <f t="shared" si="25"/>
        <v>1</v>
      </c>
      <c r="DO16" s="65"/>
      <c r="DP16" s="65"/>
      <c r="DQ16" s="65"/>
      <c r="DR16" s="65"/>
      <c r="DS16" s="65"/>
      <c r="DT16" s="65"/>
      <c r="DU16" s="65"/>
      <c r="DV16" s="65"/>
      <c r="DW16" s="65"/>
      <c r="DX16" s="65"/>
      <c r="DY16" s="65"/>
      <c r="DZ16" s="65"/>
      <c r="EA16" s="65"/>
      <c r="EB16" s="65"/>
      <c r="EC16" s="65"/>
      <c r="ED16" s="65"/>
      <c r="EE16" s="65"/>
      <c r="EF16" s="65"/>
      <c r="EG16" s="65"/>
      <c r="EH16" s="65"/>
      <c r="EI16" s="65"/>
      <c r="EJ16" s="65"/>
      <c r="EK16" s="65"/>
      <c r="EL16" s="65"/>
      <c r="EM16" s="65"/>
      <c r="EN16" s="65"/>
      <c r="EO16" s="65"/>
      <c r="EP16" s="65"/>
      <c r="EQ16" s="65"/>
      <c r="ER16" s="65"/>
      <c r="ES16" s="66">
        <v>44299</v>
      </c>
      <c r="ET16" s="66"/>
      <c r="EU16" s="66"/>
      <c r="EV16" s="66"/>
      <c r="EW16" s="65"/>
      <c r="EX16" s="65"/>
      <c r="EY16" s="65"/>
      <c r="EZ16" s="65"/>
      <c r="FA16" s="65"/>
      <c r="FB16" s="65"/>
      <c r="FC16" s="65"/>
      <c r="FD16" s="65"/>
      <c r="FE16" s="65"/>
      <c r="FF16" s="65"/>
      <c r="FG16" s="65"/>
      <c r="FH16" s="65"/>
      <c r="FI16" s="55" t="str">
        <f t="shared" si="26"/>
        <v/>
      </c>
      <c r="FJ16" s="55" t="str">
        <f t="shared" si="27"/>
        <v/>
      </c>
      <c r="FK16" s="55" t="str">
        <f t="shared" si="28"/>
        <v/>
      </c>
      <c r="FL16" s="55" t="str">
        <f t="shared" si="29"/>
        <v/>
      </c>
      <c r="FM16" s="55" t="str">
        <f t="shared" si="30"/>
        <v/>
      </c>
      <c r="FN16" s="65"/>
      <c r="FO16" s="65"/>
      <c r="FP16" s="65"/>
      <c r="FQ16" s="65"/>
      <c r="FR16" s="65"/>
      <c r="FS16" s="65"/>
      <c r="FT16" s="65"/>
      <c r="FU16" s="65"/>
      <c r="FV16" s="65"/>
      <c r="FW16" s="65"/>
      <c r="FX16" s="65"/>
      <c r="FY16" s="65"/>
      <c r="FZ16" s="65"/>
      <c r="GA16" s="65"/>
      <c r="GB16" s="65"/>
      <c r="GC16" s="65"/>
      <c r="GD16" s="65"/>
      <c r="GE16" s="65"/>
      <c r="GF16" s="65"/>
      <c r="GG16" s="65"/>
      <c r="GH16" s="65"/>
      <c r="GI16" s="65"/>
      <c r="GJ16" s="65"/>
      <c r="GK16" s="65"/>
      <c r="GL16" s="65"/>
      <c r="GM16" s="65"/>
      <c r="GN16" s="65"/>
      <c r="GO16" s="65"/>
      <c r="GP16" s="65"/>
      <c r="GQ16" s="65"/>
      <c r="GR16" s="66">
        <v>44299</v>
      </c>
      <c r="GS16" s="66"/>
      <c r="GT16" s="66"/>
      <c r="GU16" s="66"/>
      <c r="GV16" s="65"/>
      <c r="GW16" s="65"/>
      <c r="GX16" s="65"/>
      <c r="GY16" s="65"/>
      <c r="GZ16" s="65"/>
      <c r="HA16" s="65"/>
      <c r="HB16" s="65"/>
      <c r="HC16" s="65"/>
      <c r="HD16" s="65"/>
      <c r="HE16" s="65"/>
      <c r="HF16" s="65"/>
      <c r="HG16" s="65"/>
      <c r="HH16" s="55" t="str">
        <f t="shared" ref="HH16:HH20" si="53">IFERROR(IF(GF16=0,"",IF((GJ16/GF16)&gt;1,1,(GJ16/GF16))),"")</f>
        <v/>
      </c>
      <c r="HI16" s="55" t="str">
        <f t="shared" ref="HI16:HI20" si="54">IFERROR(IF(GG16=0,"",IF((GL16/GG16)&gt;1,1,(GL16/GG16))),"")</f>
        <v/>
      </c>
      <c r="HJ16" s="55" t="str">
        <f t="shared" ref="HJ16:HJ20" si="55">IFERROR(IF(GH16=0,"",IF((GN16/GH16)&gt;1,1,(GN16/GH16))),"")</f>
        <v/>
      </c>
      <c r="HK16" s="55" t="str">
        <f t="shared" ref="HK16:HK20" si="56">IFERROR(IF(GI16=0,"",IF((GP16/GI16)&gt;1,1,(GP16/GI16))),"")</f>
        <v/>
      </c>
      <c r="HL16" s="55" t="str">
        <f t="shared" ref="HL16:HL20" si="57">IFERROR(IF((GJ16+GL16+GN16+GP16)/GE16&gt;1,1,(GJ16+GL16+GN16+GP16)/GE16),"")</f>
        <v/>
      </c>
      <c r="HM16" s="65"/>
      <c r="HN16" s="65"/>
      <c r="HO16" s="65">
        <f t="shared" si="31"/>
        <v>2</v>
      </c>
      <c r="HP16" s="65"/>
      <c r="HQ16" s="65" t="s">
        <v>961</v>
      </c>
      <c r="HR16" s="65"/>
      <c r="HS16" s="65"/>
      <c r="HT16" s="65"/>
      <c r="HU16" s="65" t="s">
        <v>962</v>
      </c>
      <c r="HV16" s="65"/>
      <c r="HW16" s="65"/>
      <c r="HX16" s="65"/>
      <c r="HY16" s="65"/>
      <c r="HZ16" s="65"/>
      <c r="IA16" s="65"/>
      <c r="IB16" s="65"/>
      <c r="IC16" s="65"/>
      <c r="ID16" s="65"/>
      <c r="IE16" s="65"/>
      <c r="IF16" s="65"/>
    </row>
    <row r="17" spans="1:240" ht="75" customHeight="1" x14ac:dyDescent="0.25">
      <c r="A17" s="50" t="s">
        <v>963</v>
      </c>
      <c r="B17" s="65" t="s">
        <v>808</v>
      </c>
      <c r="C17" s="65" t="s">
        <v>964</v>
      </c>
      <c r="D17" s="65" t="s">
        <v>376</v>
      </c>
      <c r="E17" s="65" t="s">
        <v>354</v>
      </c>
      <c r="F17" s="65" t="s">
        <v>377</v>
      </c>
      <c r="G17" s="65" t="s">
        <v>572</v>
      </c>
      <c r="H17" s="65" t="s">
        <v>965</v>
      </c>
      <c r="I17" s="65" t="s">
        <v>966</v>
      </c>
      <c r="J17" s="67">
        <v>2</v>
      </c>
      <c r="K17" s="67">
        <v>5</v>
      </c>
      <c r="L17" s="67" t="s">
        <v>359</v>
      </c>
      <c r="M17" s="67">
        <v>1</v>
      </c>
      <c r="N17" s="67">
        <v>5</v>
      </c>
      <c r="O17" s="67" t="s">
        <v>359</v>
      </c>
      <c r="P17" s="65" t="s">
        <v>361</v>
      </c>
      <c r="Q17" s="65" t="s">
        <v>967</v>
      </c>
      <c r="R17" s="65" t="s">
        <v>968</v>
      </c>
      <c r="S17" s="65" t="s">
        <v>364</v>
      </c>
      <c r="T17" s="65" t="s">
        <v>969</v>
      </c>
      <c r="U17" s="65" t="s">
        <v>366</v>
      </c>
      <c r="V17" s="65" t="s">
        <v>367</v>
      </c>
      <c r="W17" s="65" t="s">
        <v>367</v>
      </c>
      <c r="X17" s="65" t="s">
        <v>367</v>
      </c>
      <c r="Y17" s="65" t="s">
        <v>547</v>
      </c>
      <c r="Z17" s="65" t="s">
        <v>369</v>
      </c>
      <c r="AA17" s="65" t="s">
        <v>370</v>
      </c>
      <c r="AB17" s="65" t="s">
        <v>371</v>
      </c>
      <c r="AC17" s="65" t="s">
        <v>370</v>
      </c>
      <c r="AD17" s="65" t="s">
        <v>370</v>
      </c>
      <c r="AE17" s="65">
        <v>100</v>
      </c>
      <c r="AF17" s="65" t="s">
        <v>79</v>
      </c>
      <c r="AG17" s="65" t="s">
        <v>516</v>
      </c>
      <c r="AH17" s="65">
        <f t="shared" si="46"/>
        <v>1</v>
      </c>
      <c r="AI17" s="65">
        <v>0</v>
      </c>
      <c r="AJ17" s="65">
        <v>1</v>
      </c>
      <c r="AK17" s="65">
        <v>0</v>
      </c>
      <c r="AL17" s="65">
        <v>0</v>
      </c>
      <c r="AM17" s="65">
        <v>0</v>
      </c>
      <c r="AN17" s="65" t="s">
        <v>970</v>
      </c>
      <c r="AO17" s="65"/>
      <c r="AP17" s="65"/>
      <c r="AQ17" s="65"/>
      <c r="AR17" s="65"/>
      <c r="AS17" s="65"/>
      <c r="AT17" s="65"/>
      <c r="AU17" s="66">
        <v>44299</v>
      </c>
      <c r="AV17" s="66"/>
      <c r="AW17" s="66"/>
      <c r="AX17" s="66"/>
      <c r="AY17" s="65" t="s">
        <v>97</v>
      </c>
      <c r="AZ17" s="65"/>
      <c r="BA17" s="65"/>
      <c r="BB17" s="65"/>
      <c r="BC17" s="65" t="s">
        <v>97</v>
      </c>
      <c r="BD17" s="65"/>
      <c r="BE17" s="65"/>
      <c r="BF17" s="65"/>
      <c r="BG17" s="65" t="s">
        <v>971</v>
      </c>
      <c r="BH17" s="65"/>
      <c r="BI17" s="65"/>
      <c r="BJ17" s="65"/>
      <c r="BK17" s="55" t="str">
        <f t="shared" si="47"/>
        <v/>
      </c>
      <c r="BL17" s="55">
        <f t="shared" si="48"/>
        <v>0</v>
      </c>
      <c r="BM17" s="55" t="str">
        <f t="shared" si="49"/>
        <v/>
      </c>
      <c r="BN17" s="55" t="str">
        <f t="shared" si="50"/>
        <v/>
      </c>
      <c r="BO17" s="55">
        <f t="shared" si="51"/>
        <v>0</v>
      </c>
      <c r="BP17" s="65" t="s">
        <v>972</v>
      </c>
      <c r="BQ17" s="65" t="s">
        <v>973</v>
      </c>
      <c r="BR17" s="65" t="s">
        <v>364</v>
      </c>
      <c r="BS17" s="65" t="s">
        <v>974</v>
      </c>
      <c r="BT17" s="65" t="s">
        <v>366</v>
      </c>
      <c r="BU17" s="65" t="s">
        <v>367</v>
      </c>
      <c r="BV17" s="65" t="s">
        <v>367</v>
      </c>
      <c r="BW17" s="65" t="s">
        <v>367</v>
      </c>
      <c r="BX17" s="65" t="s">
        <v>544</v>
      </c>
      <c r="BY17" s="65" t="s">
        <v>369</v>
      </c>
      <c r="BZ17" s="65" t="s">
        <v>370</v>
      </c>
      <c r="CA17" s="65" t="s">
        <v>371</v>
      </c>
      <c r="CB17" s="65" t="s">
        <v>370</v>
      </c>
      <c r="CC17" s="65" t="s">
        <v>370</v>
      </c>
      <c r="CD17" s="65">
        <v>100</v>
      </c>
      <c r="CE17" s="65" t="s">
        <v>79</v>
      </c>
      <c r="CF17" s="65" t="s">
        <v>528</v>
      </c>
      <c r="CG17" s="65">
        <f t="shared" si="52"/>
        <v>2</v>
      </c>
      <c r="CH17" s="65">
        <v>2</v>
      </c>
      <c r="CI17" s="65">
        <v>0</v>
      </c>
      <c r="CJ17" s="65">
        <v>0</v>
      </c>
      <c r="CK17" s="65">
        <v>0</v>
      </c>
      <c r="CL17" s="65">
        <v>2</v>
      </c>
      <c r="CM17" s="65" t="s">
        <v>975</v>
      </c>
      <c r="CN17" s="65"/>
      <c r="CO17" s="65"/>
      <c r="CP17" s="65"/>
      <c r="CQ17" s="65"/>
      <c r="CR17" s="65"/>
      <c r="CS17" s="65"/>
      <c r="CT17" s="66">
        <v>44299</v>
      </c>
      <c r="CU17" s="66"/>
      <c r="CV17" s="66"/>
      <c r="CW17" s="66"/>
      <c r="CX17" s="65" t="s">
        <v>70</v>
      </c>
      <c r="CY17" s="65"/>
      <c r="CZ17" s="65"/>
      <c r="DA17" s="65"/>
      <c r="DB17" s="65" t="s">
        <v>70</v>
      </c>
      <c r="DC17" s="65"/>
      <c r="DD17" s="65"/>
      <c r="DE17" s="65"/>
      <c r="DF17" s="65" t="s">
        <v>976</v>
      </c>
      <c r="DG17" s="65"/>
      <c r="DH17" s="65"/>
      <c r="DI17" s="65"/>
      <c r="DJ17" s="55">
        <f t="shared" si="21"/>
        <v>1</v>
      </c>
      <c r="DK17" s="55" t="str">
        <f t="shared" si="22"/>
        <v/>
      </c>
      <c r="DL17" s="55" t="str">
        <f t="shared" si="23"/>
        <v/>
      </c>
      <c r="DM17" s="55" t="str">
        <f t="shared" si="24"/>
        <v/>
      </c>
      <c r="DN17" s="55">
        <f t="shared" si="25"/>
        <v>1</v>
      </c>
      <c r="DO17" s="65"/>
      <c r="DP17" s="65"/>
      <c r="DQ17" s="65"/>
      <c r="DR17" s="65"/>
      <c r="DS17" s="65"/>
      <c r="DT17" s="65"/>
      <c r="DU17" s="65"/>
      <c r="DV17" s="65"/>
      <c r="DW17" s="65"/>
      <c r="DX17" s="65"/>
      <c r="DY17" s="65"/>
      <c r="DZ17" s="65"/>
      <c r="EA17" s="65"/>
      <c r="EB17" s="65"/>
      <c r="EC17" s="65"/>
      <c r="ED17" s="65"/>
      <c r="EE17" s="65"/>
      <c r="EF17" s="65"/>
      <c r="EG17" s="65"/>
      <c r="EH17" s="65"/>
      <c r="EI17" s="65"/>
      <c r="EJ17" s="65"/>
      <c r="EK17" s="65"/>
      <c r="EL17" s="65"/>
      <c r="EM17" s="65"/>
      <c r="EN17" s="65"/>
      <c r="EO17" s="65"/>
      <c r="EP17" s="65"/>
      <c r="EQ17" s="65"/>
      <c r="ER17" s="65"/>
      <c r="ES17" s="66">
        <v>44299</v>
      </c>
      <c r="ET17" s="66"/>
      <c r="EU17" s="66"/>
      <c r="EV17" s="66"/>
      <c r="EW17" s="65"/>
      <c r="EX17" s="65"/>
      <c r="EY17" s="65"/>
      <c r="EZ17" s="65"/>
      <c r="FA17" s="65"/>
      <c r="FB17" s="65"/>
      <c r="FC17" s="65"/>
      <c r="FD17" s="65"/>
      <c r="FE17" s="65"/>
      <c r="FF17" s="65"/>
      <c r="FG17" s="65"/>
      <c r="FH17" s="65"/>
      <c r="FI17" s="55" t="str">
        <f t="shared" si="26"/>
        <v/>
      </c>
      <c r="FJ17" s="55" t="str">
        <f t="shared" si="27"/>
        <v/>
      </c>
      <c r="FK17" s="55" t="str">
        <f t="shared" si="28"/>
        <v/>
      </c>
      <c r="FL17" s="55" t="str">
        <f t="shared" si="29"/>
        <v/>
      </c>
      <c r="FM17" s="55" t="str">
        <f t="shared" si="30"/>
        <v/>
      </c>
      <c r="FN17" s="65"/>
      <c r="FO17" s="65"/>
      <c r="FP17" s="65"/>
      <c r="FQ17" s="65"/>
      <c r="FR17" s="65"/>
      <c r="FS17" s="65"/>
      <c r="FT17" s="65"/>
      <c r="FU17" s="65"/>
      <c r="FV17" s="65"/>
      <c r="FW17" s="65"/>
      <c r="FX17" s="65"/>
      <c r="FY17" s="65"/>
      <c r="FZ17" s="65"/>
      <c r="GA17" s="65"/>
      <c r="GB17" s="65"/>
      <c r="GC17" s="65"/>
      <c r="GD17" s="65"/>
      <c r="GE17" s="65"/>
      <c r="GF17" s="65"/>
      <c r="GG17" s="65"/>
      <c r="GH17" s="65"/>
      <c r="GI17" s="65"/>
      <c r="GJ17" s="65"/>
      <c r="GK17" s="65"/>
      <c r="GL17" s="65"/>
      <c r="GM17" s="65"/>
      <c r="GN17" s="65"/>
      <c r="GO17" s="65"/>
      <c r="GP17" s="65"/>
      <c r="GQ17" s="65"/>
      <c r="GR17" s="66">
        <v>44299</v>
      </c>
      <c r="GS17" s="66"/>
      <c r="GT17" s="66"/>
      <c r="GU17" s="66"/>
      <c r="GV17" s="65"/>
      <c r="GW17" s="65"/>
      <c r="GX17" s="65"/>
      <c r="GY17" s="65"/>
      <c r="GZ17" s="65"/>
      <c r="HA17" s="65"/>
      <c r="HB17" s="65"/>
      <c r="HC17" s="65"/>
      <c r="HD17" s="65"/>
      <c r="HE17" s="65"/>
      <c r="HF17" s="65"/>
      <c r="HG17" s="65"/>
      <c r="HH17" s="55" t="str">
        <f t="shared" si="53"/>
        <v/>
      </c>
      <c r="HI17" s="55" t="str">
        <f t="shared" si="54"/>
        <v/>
      </c>
      <c r="HJ17" s="55" t="str">
        <f t="shared" si="55"/>
        <v/>
      </c>
      <c r="HK17" s="55" t="str">
        <f t="shared" si="56"/>
        <v/>
      </c>
      <c r="HL17" s="55" t="str">
        <f t="shared" si="57"/>
        <v/>
      </c>
      <c r="HM17" s="65"/>
      <c r="HN17" s="65"/>
      <c r="HO17" s="65">
        <f t="shared" si="31"/>
        <v>2</v>
      </c>
      <c r="HP17" s="65"/>
      <c r="HQ17" s="65" t="s">
        <v>97</v>
      </c>
      <c r="HR17" s="65"/>
      <c r="HS17" s="65"/>
      <c r="HT17" s="65"/>
      <c r="HU17" s="65" t="s">
        <v>977</v>
      </c>
      <c r="HV17" s="65"/>
      <c r="HW17" s="65"/>
      <c r="HX17" s="65"/>
      <c r="HY17" s="65"/>
      <c r="HZ17" s="65"/>
      <c r="IA17" s="65"/>
      <c r="IB17" s="65"/>
      <c r="IC17" s="65"/>
      <c r="ID17" s="65"/>
      <c r="IE17" s="65"/>
      <c r="IF17" s="65"/>
    </row>
    <row r="18" spans="1:240" ht="75" customHeight="1" x14ac:dyDescent="0.25">
      <c r="A18" s="50" t="s">
        <v>978</v>
      </c>
      <c r="B18" s="65" t="s">
        <v>808</v>
      </c>
      <c r="C18" s="65" t="s">
        <v>979</v>
      </c>
      <c r="D18" s="65" t="s">
        <v>782</v>
      </c>
      <c r="E18" s="65"/>
      <c r="F18" s="65"/>
      <c r="G18" s="65"/>
      <c r="H18" s="65" t="s">
        <v>980</v>
      </c>
      <c r="I18" s="65" t="s">
        <v>981</v>
      </c>
      <c r="J18" s="67">
        <v>5</v>
      </c>
      <c r="K18" s="67">
        <v>5</v>
      </c>
      <c r="L18" s="67" t="s">
        <v>359</v>
      </c>
      <c r="M18" s="67">
        <v>5</v>
      </c>
      <c r="N18" s="67">
        <v>5</v>
      </c>
      <c r="O18" s="67" t="s">
        <v>359</v>
      </c>
      <c r="P18" s="65" t="s">
        <v>361</v>
      </c>
      <c r="Q18" s="65" t="s">
        <v>982</v>
      </c>
      <c r="R18" s="65" t="s">
        <v>2999</v>
      </c>
      <c r="S18" s="65" t="s">
        <v>364</v>
      </c>
      <c r="T18" s="65" t="s">
        <v>983</v>
      </c>
      <c r="U18" s="65" t="s">
        <v>366</v>
      </c>
      <c r="V18" s="65" t="s">
        <v>364</v>
      </c>
      <c r="W18" s="65" t="s">
        <v>364</v>
      </c>
      <c r="X18" s="65" t="s">
        <v>364</v>
      </c>
      <c r="Y18" s="65" t="s">
        <v>544</v>
      </c>
      <c r="Z18" s="65" t="s">
        <v>369</v>
      </c>
      <c r="AA18" s="65" t="s">
        <v>939</v>
      </c>
      <c r="AB18" s="65" t="s">
        <v>371</v>
      </c>
      <c r="AC18" s="65" t="s">
        <v>370</v>
      </c>
      <c r="AD18" s="65" t="s">
        <v>939</v>
      </c>
      <c r="AE18" s="65">
        <v>0</v>
      </c>
      <c r="AF18" s="65" t="s">
        <v>79</v>
      </c>
      <c r="AG18" s="65" t="s">
        <v>528</v>
      </c>
      <c r="AH18" s="65">
        <f t="shared" si="46"/>
        <v>0</v>
      </c>
      <c r="AI18" s="65">
        <v>0</v>
      </c>
      <c r="AJ18" s="65">
        <v>0</v>
      </c>
      <c r="AK18" s="65">
        <v>0</v>
      </c>
      <c r="AL18" s="65">
        <v>0</v>
      </c>
      <c r="AM18" s="65">
        <v>0</v>
      </c>
      <c r="AN18" s="65" t="s">
        <v>984</v>
      </c>
      <c r="AO18" s="65"/>
      <c r="AP18" s="65"/>
      <c r="AQ18" s="65"/>
      <c r="AR18" s="65"/>
      <c r="AS18" s="65"/>
      <c r="AT18" s="65"/>
      <c r="AU18" s="66">
        <v>44299</v>
      </c>
      <c r="AV18" s="66"/>
      <c r="AW18" s="66"/>
      <c r="AX18" s="66"/>
      <c r="AY18" s="65" t="s">
        <v>97</v>
      </c>
      <c r="AZ18" s="65"/>
      <c r="BA18" s="65"/>
      <c r="BB18" s="65"/>
      <c r="BC18" s="65" t="s">
        <v>97</v>
      </c>
      <c r="BD18" s="65"/>
      <c r="BE18" s="65"/>
      <c r="BF18" s="65"/>
      <c r="BG18" s="65" t="s">
        <v>985</v>
      </c>
      <c r="BH18" s="65"/>
      <c r="BI18" s="65"/>
      <c r="BJ18" s="65"/>
      <c r="BK18" s="55" t="str">
        <f t="shared" si="47"/>
        <v/>
      </c>
      <c r="BL18" s="55" t="str">
        <f t="shared" si="48"/>
        <v/>
      </c>
      <c r="BM18" s="55" t="str">
        <f t="shared" si="49"/>
        <v/>
      </c>
      <c r="BN18" s="55" t="str">
        <f t="shared" si="50"/>
        <v/>
      </c>
      <c r="BO18" s="55" t="str">
        <f t="shared" si="51"/>
        <v/>
      </c>
      <c r="BP18" s="65" t="s">
        <v>986</v>
      </c>
      <c r="BQ18" s="65" t="s">
        <v>2999</v>
      </c>
      <c r="BR18" s="65" t="s">
        <v>364</v>
      </c>
      <c r="BS18" s="65" t="s">
        <v>987</v>
      </c>
      <c r="BT18" s="65" t="s">
        <v>366</v>
      </c>
      <c r="BU18" s="65" t="s">
        <v>364</v>
      </c>
      <c r="BV18" s="65" t="s">
        <v>367</v>
      </c>
      <c r="BW18" s="65" t="s">
        <v>367</v>
      </c>
      <c r="BX18" s="65" t="s">
        <v>727</v>
      </c>
      <c r="BY18" s="65" t="s">
        <v>369</v>
      </c>
      <c r="BZ18" s="65" t="s">
        <v>939</v>
      </c>
      <c r="CA18" s="65" t="s">
        <v>988</v>
      </c>
      <c r="CB18" s="65" t="s">
        <v>527</v>
      </c>
      <c r="CC18" s="65" t="s">
        <v>939</v>
      </c>
      <c r="CD18" s="65">
        <v>0</v>
      </c>
      <c r="CE18" s="65" t="s">
        <v>79</v>
      </c>
      <c r="CF18" s="65" t="s">
        <v>516</v>
      </c>
      <c r="CG18" s="65">
        <f t="shared" si="52"/>
        <v>4</v>
      </c>
      <c r="CH18" s="65">
        <v>1</v>
      </c>
      <c r="CI18" s="65">
        <v>1</v>
      </c>
      <c r="CJ18" s="65">
        <v>1</v>
      </c>
      <c r="CK18" s="65">
        <v>1</v>
      </c>
      <c r="CL18" s="65">
        <v>1</v>
      </c>
      <c r="CM18" s="65" t="s">
        <v>989</v>
      </c>
      <c r="CN18" s="65"/>
      <c r="CO18" s="65"/>
      <c r="CP18" s="65"/>
      <c r="CQ18" s="65"/>
      <c r="CR18" s="65"/>
      <c r="CS18" s="65"/>
      <c r="CT18" s="66">
        <v>44299</v>
      </c>
      <c r="CU18" s="66"/>
      <c r="CV18" s="66"/>
      <c r="CW18" s="66"/>
      <c r="CX18" s="65" t="s">
        <v>70</v>
      </c>
      <c r="CY18" s="65"/>
      <c r="CZ18" s="65"/>
      <c r="DA18" s="65"/>
      <c r="DB18" s="65" t="s">
        <v>70</v>
      </c>
      <c r="DC18" s="65"/>
      <c r="DD18" s="65"/>
      <c r="DE18" s="65"/>
      <c r="DF18" s="65" t="s">
        <v>990</v>
      </c>
      <c r="DG18" s="65"/>
      <c r="DH18" s="65"/>
      <c r="DI18" s="65"/>
      <c r="DJ18" s="55">
        <f t="shared" si="21"/>
        <v>1</v>
      </c>
      <c r="DK18" s="55">
        <f t="shared" si="22"/>
        <v>0</v>
      </c>
      <c r="DL18" s="55">
        <f t="shared" si="23"/>
        <v>0</v>
      </c>
      <c r="DM18" s="55">
        <f t="shared" si="24"/>
        <v>0</v>
      </c>
      <c r="DN18" s="55">
        <f t="shared" si="25"/>
        <v>0.25</v>
      </c>
      <c r="DO18" s="65"/>
      <c r="DP18" s="65"/>
      <c r="DQ18" s="65"/>
      <c r="DR18" s="65"/>
      <c r="DS18" s="65"/>
      <c r="DT18" s="65"/>
      <c r="DU18" s="65"/>
      <c r="DV18" s="65"/>
      <c r="DW18" s="65"/>
      <c r="DX18" s="65"/>
      <c r="DY18" s="65"/>
      <c r="DZ18" s="65"/>
      <c r="EA18" s="65"/>
      <c r="EB18" s="65"/>
      <c r="EC18" s="65"/>
      <c r="ED18" s="65"/>
      <c r="EE18" s="65"/>
      <c r="EF18" s="65"/>
      <c r="EG18" s="65"/>
      <c r="EH18" s="65"/>
      <c r="EI18" s="65"/>
      <c r="EJ18" s="65"/>
      <c r="EK18" s="65"/>
      <c r="EL18" s="65"/>
      <c r="EM18" s="65"/>
      <c r="EN18" s="65"/>
      <c r="EO18" s="65"/>
      <c r="EP18" s="65"/>
      <c r="EQ18" s="65"/>
      <c r="ER18" s="65"/>
      <c r="ES18" s="66">
        <v>44299</v>
      </c>
      <c r="ET18" s="66"/>
      <c r="EU18" s="66"/>
      <c r="EV18" s="66"/>
      <c r="EW18" s="65"/>
      <c r="EX18" s="65"/>
      <c r="EY18" s="65"/>
      <c r="EZ18" s="65"/>
      <c r="FA18" s="65"/>
      <c r="FB18" s="65"/>
      <c r="FC18" s="65"/>
      <c r="FD18" s="65"/>
      <c r="FE18" s="65"/>
      <c r="FF18" s="65"/>
      <c r="FG18" s="65"/>
      <c r="FH18" s="65"/>
      <c r="FI18" s="55" t="str">
        <f t="shared" si="26"/>
        <v/>
      </c>
      <c r="FJ18" s="55" t="str">
        <f t="shared" si="27"/>
        <v/>
      </c>
      <c r="FK18" s="55" t="str">
        <f t="shared" si="28"/>
        <v/>
      </c>
      <c r="FL18" s="55" t="str">
        <f t="shared" si="29"/>
        <v/>
      </c>
      <c r="FM18" s="55" t="str">
        <f t="shared" si="30"/>
        <v/>
      </c>
      <c r="FN18" s="65"/>
      <c r="FO18" s="65"/>
      <c r="FP18" s="65"/>
      <c r="FQ18" s="65"/>
      <c r="FR18" s="65"/>
      <c r="FS18" s="65"/>
      <c r="FT18" s="65"/>
      <c r="FU18" s="65"/>
      <c r="FV18" s="65"/>
      <c r="FW18" s="65"/>
      <c r="FX18" s="65"/>
      <c r="FY18" s="65"/>
      <c r="FZ18" s="65"/>
      <c r="GA18" s="65"/>
      <c r="GB18" s="65"/>
      <c r="GC18" s="65"/>
      <c r="GD18" s="65"/>
      <c r="GE18" s="65"/>
      <c r="GF18" s="65"/>
      <c r="GG18" s="65"/>
      <c r="GH18" s="65"/>
      <c r="GI18" s="65"/>
      <c r="GJ18" s="65"/>
      <c r="GK18" s="65"/>
      <c r="GL18" s="65"/>
      <c r="GM18" s="65"/>
      <c r="GN18" s="65"/>
      <c r="GO18" s="65"/>
      <c r="GP18" s="65"/>
      <c r="GQ18" s="65"/>
      <c r="GR18" s="66">
        <v>44299</v>
      </c>
      <c r="GS18" s="66"/>
      <c r="GT18" s="66"/>
      <c r="GU18" s="66"/>
      <c r="GV18" s="65"/>
      <c r="GW18" s="65"/>
      <c r="GX18" s="65"/>
      <c r="GY18" s="65"/>
      <c r="GZ18" s="65"/>
      <c r="HA18" s="65"/>
      <c r="HB18" s="65"/>
      <c r="HC18" s="65"/>
      <c r="HD18" s="65"/>
      <c r="HE18" s="65"/>
      <c r="HF18" s="65"/>
      <c r="HG18" s="65"/>
      <c r="HH18" s="55" t="str">
        <f t="shared" si="53"/>
        <v/>
      </c>
      <c r="HI18" s="55" t="str">
        <f t="shared" si="54"/>
        <v/>
      </c>
      <c r="HJ18" s="55" t="str">
        <f t="shared" si="55"/>
        <v/>
      </c>
      <c r="HK18" s="55" t="str">
        <f t="shared" si="56"/>
        <v/>
      </c>
      <c r="HL18" s="55" t="str">
        <f t="shared" si="57"/>
        <v/>
      </c>
      <c r="HM18" s="65"/>
      <c r="HN18" s="65"/>
      <c r="HO18" s="65">
        <f t="shared" si="31"/>
        <v>2</v>
      </c>
      <c r="HP18" s="65" t="s">
        <v>991</v>
      </c>
      <c r="HQ18" s="65" t="s">
        <v>97</v>
      </c>
      <c r="HR18" s="65"/>
      <c r="HS18" s="65"/>
      <c r="HT18" s="65"/>
      <c r="HU18" s="65" t="s">
        <v>992</v>
      </c>
      <c r="HV18" s="65"/>
      <c r="HW18" s="65"/>
      <c r="HX18" s="65"/>
      <c r="HY18" s="65"/>
      <c r="HZ18" s="65"/>
      <c r="IA18" s="65"/>
      <c r="IB18" s="65"/>
      <c r="IC18" s="65"/>
      <c r="ID18" s="65"/>
      <c r="IE18" s="65"/>
      <c r="IF18" s="65"/>
    </row>
    <row r="19" spans="1:240" ht="75" customHeight="1" x14ac:dyDescent="0.25">
      <c r="A19" s="50" t="s">
        <v>993</v>
      </c>
      <c r="B19" s="65" t="s">
        <v>808</v>
      </c>
      <c r="C19" s="65" t="s">
        <v>994</v>
      </c>
      <c r="D19" s="65" t="s">
        <v>782</v>
      </c>
      <c r="E19" s="65"/>
      <c r="F19" s="65"/>
      <c r="G19" s="65"/>
      <c r="H19" s="65" t="s">
        <v>995</v>
      </c>
      <c r="I19" s="65" t="s">
        <v>996</v>
      </c>
      <c r="J19" s="67">
        <v>3</v>
      </c>
      <c r="K19" s="67">
        <v>3</v>
      </c>
      <c r="L19" s="67" t="s">
        <v>575</v>
      </c>
      <c r="M19" s="67">
        <v>1</v>
      </c>
      <c r="N19" s="67">
        <v>1</v>
      </c>
      <c r="O19" s="67" t="s">
        <v>360</v>
      </c>
      <c r="P19" s="65" t="s">
        <v>361</v>
      </c>
      <c r="Q19" s="65" t="s">
        <v>997</v>
      </c>
      <c r="R19" s="65" t="s">
        <v>998</v>
      </c>
      <c r="S19" s="65" t="s">
        <v>364</v>
      </c>
      <c r="T19" s="65" t="s">
        <v>999</v>
      </c>
      <c r="U19" s="65" t="s">
        <v>366</v>
      </c>
      <c r="V19" s="65" t="s">
        <v>367</v>
      </c>
      <c r="W19" s="65" t="s">
        <v>367</v>
      </c>
      <c r="X19" s="65" t="s">
        <v>367</v>
      </c>
      <c r="Y19" s="65" t="s">
        <v>544</v>
      </c>
      <c r="Z19" s="65" t="s">
        <v>369</v>
      </c>
      <c r="AA19" s="65" t="s">
        <v>370</v>
      </c>
      <c r="AB19" s="65" t="s">
        <v>371</v>
      </c>
      <c r="AC19" s="65" t="s">
        <v>370</v>
      </c>
      <c r="AD19" s="65" t="s">
        <v>370</v>
      </c>
      <c r="AE19" s="65">
        <v>100</v>
      </c>
      <c r="AF19" s="65" t="s">
        <v>79</v>
      </c>
      <c r="AG19" s="65" t="s">
        <v>528</v>
      </c>
      <c r="AH19" s="65">
        <f t="shared" si="46"/>
        <v>0</v>
      </c>
      <c r="AI19" s="65">
        <v>0</v>
      </c>
      <c r="AJ19" s="65">
        <v>0</v>
      </c>
      <c r="AK19" s="65">
        <v>0</v>
      </c>
      <c r="AL19" s="65">
        <v>0</v>
      </c>
      <c r="AM19" s="65">
        <v>0</v>
      </c>
      <c r="AN19" s="65" t="s">
        <v>1000</v>
      </c>
      <c r="AO19" s="65"/>
      <c r="AP19" s="65"/>
      <c r="AQ19" s="65"/>
      <c r="AR19" s="65"/>
      <c r="AS19" s="65"/>
      <c r="AT19" s="65"/>
      <c r="AU19" s="66">
        <v>44299</v>
      </c>
      <c r="AV19" s="66"/>
      <c r="AW19" s="66"/>
      <c r="AX19" s="66"/>
      <c r="AY19" s="65" t="s">
        <v>97</v>
      </c>
      <c r="AZ19" s="65"/>
      <c r="BA19" s="65"/>
      <c r="BB19" s="65"/>
      <c r="BC19" s="65" t="s">
        <v>97</v>
      </c>
      <c r="BD19" s="65"/>
      <c r="BE19" s="65"/>
      <c r="BF19" s="65"/>
      <c r="BG19" s="65" t="s">
        <v>1001</v>
      </c>
      <c r="BH19" s="65"/>
      <c r="BI19" s="65"/>
      <c r="BJ19" s="65"/>
      <c r="BK19" s="55" t="str">
        <f t="shared" si="47"/>
        <v/>
      </c>
      <c r="BL19" s="55" t="str">
        <f t="shared" si="48"/>
        <v/>
      </c>
      <c r="BM19" s="55" t="str">
        <f t="shared" si="49"/>
        <v/>
      </c>
      <c r="BN19" s="55" t="str">
        <f t="shared" si="50"/>
        <v/>
      </c>
      <c r="BO19" s="55" t="str">
        <f t="shared" si="51"/>
        <v/>
      </c>
      <c r="BP19" s="65" t="s">
        <v>1002</v>
      </c>
      <c r="BQ19" s="65" t="s">
        <v>998</v>
      </c>
      <c r="BR19" s="65" t="s">
        <v>364</v>
      </c>
      <c r="BS19" s="65" t="s">
        <v>1003</v>
      </c>
      <c r="BT19" s="65" t="s">
        <v>366</v>
      </c>
      <c r="BU19" s="65" t="s">
        <v>367</v>
      </c>
      <c r="BV19" s="65" t="s">
        <v>367</v>
      </c>
      <c r="BW19" s="65" t="s">
        <v>367</v>
      </c>
      <c r="BX19" s="65" t="s">
        <v>544</v>
      </c>
      <c r="BY19" s="65" t="s">
        <v>369</v>
      </c>
      <c r="BZ19" s="65" t="s">
        <v>370</v>
      </c>
      <c r="CA19" s="65" t="s">
        <v>371</v>
      </c>
      <c r="CB19" s="65" t="s">
        <v>370</v>
      </c>
      <c r="CC19" s="65" t="s">
        <v>370</v>
      </c>
      <c r="CD19" s="65">
        <v>100</v>
      </c>
      <c r="CE19" s="65" t="s">
        <v>79</v>
      </c>
      <c r="CF19" s="65" t="s">
        <v>528</v>
      </c>
      <c r="CG19" s="65">
        <f t="shared" si="52"/>
        <v>0</v>
      </c>
      <c r="CH19" s="65">
        <v>0</v>
      </c>
      <c r="CI19" s="65">
        <v>0</v>
      </c>
      <c r="CJ19" s="65">
        <v>0</v>
      </c>
      <c r="CK19" s="65">
        <v>0</v>
      </c>
      <c r="CL19" s="65">
        <v>0</v>
      </c>
      <c r="CM19" s="65" t="s">
        <v>3000</v>
      </c>
      <c r="CN19" s="65"/>
      <c r="CO19" s="65"/>
      <c r="CP19" s="65"/>
      <c r="CQ19" s="65"/>
      <c r="CR19" s="65"/>
      <c r="CS19" s="65"/>
      <c r="CT19" s="66">
        <v>44299</v>
      </c>
      <c r="CU19" s="66"/>
      <c r="CV19" s="66"/>
      <c r="CW19" s="66"/>
      <c r="CX19" s="65" t="s">
        <v>97</v>
      </c>
      <c r="CY19" s="65"/>
      <c r="CZ19" s="65"/>
      <c r="DA19" s="65"/>
      <c r="DB19" s="65" t="s">
        <v>97</v>
      </c>
      <c r="DC19" s="65"/>
      <c r="DD19" s="65"/>
      <c r="DE19" s="65"/>
      <c r="DF19" s="65" t="s">
        <v>985</v>
      </c>
      <c r="DG19" s="65"/>
      <c r="DH19" s="65"/>
      <c r="DI19" s="65"/>
      <c r="DJ19" s="55" t="str">
        <f t="shared" si="21"/>
        <v/>
      </c>
      <c r="DK19" s="55" t="str">
        <f t="shared" si="22"/>
        <v/>
      </c>
      <c r="DL19" s="55" t="str">
        <f t="shared" si="23"/>
        <v/>
      </c>
      <c r="DM19" s="55" t="str">
        <f t="shared" si="24"/>
        <v/>
      </c>
      <c r="DN19" s="55" t="str">
        <f t="shared" si="25"/>
        <v/>
      </c>
      <c r="DO19" s="65"/>
      <c r="DP19" s="65"/>
      <c r="DQ19" s="65"/>
      <c r="DR19" s="65"/>
      <c r="DS19" s="65"/>
      <c r="DT19" s="65"/>
      <c r="DU19" s="65"/>
      <c r="DV19" s="65"/>
      <c r="DW19" s="65"/>
      <c r="DX19" s="65"/>
      <c r="DY19" s="65"/>
      <c r="DZ19" s="65"/>
      <c r="EA19" s="65"/>
      <c r="EB19" s="65"/>
      <c r="EC19" s="65"/>
      <c r="ED19" s="65"/>
      <c r="EE19" s="65"/>
      <c r="EF19" s="65"/>
      <c r="EG19" s="65"/>
      <c r="EH19" s="65"/>
      <c r="EI19" s="65"/>
      <c r="EJ19" s="65"/>
      <c r="EK19" s="65"/>
      <c r="EL19" s="65"/>
      <c r="EM19" s="65"/>
      <c r="EN19" s="65"/>
      <c r="EO19" s="65"/>
      <c r="EP19" s="65"/>
      <c r="EQ19" s="65"/>
      <c r="ER19" s="65"/>
      <c r="ES19" s="66">
        <v>44299</v>
      </c>
      <c r="ET19" s="66"/>
      <c r="EU19" s="66"/>
      <c r="EV19" s="66"/>
      <c r="EW19" s="65"/>
      <c r="EX19" s="65"/>
      <c r="EY19" s="65"/>
      <c r="EZ19" s="65"/>
      <c r="FA19" s="65"/>
      <c r="FB19" s="65"/>
      <c r="FC19" s="65"/>
      <c r="FD19" s="65"/>
      <c r="FE19" s="65"/>
      <c r="FF19" s="65"/>
      <c r="FG19" s="65"/>
      <c r="FH19" s="65"/>
      <c r="FI19" s="55" t="str">
        <f t="shared" si="26"/>
        <v/>
      </c>
      <c r="FJ19" s="55" t="str">
        <f t="shared" si="27"/>
        <v/>
      </c>
      <c r="FK19" s="55" t="str">
        <f t="shared" si="28"/>
        <v/>
      </c>
      <c r="FL19" s="55" t="str">
        <f t="shared" si="29"/>
        <v/>
      </c>
      <c r="FM19" s="55" t="str">
        <f t="shared" si="30"/>
        <v/>
      </c>
      <c r="FN19" s="65"/>
      <c r="FO19" s="65"/>
      <c r="FP19" s="65"/>
      <c r="FQ19" s="65"/>
      <c r="FR19" s="65"/>
      <c r="FS19" s="65"/>
      <c r="FT19" s="65"/>
      <c r="FU19" s="65"/>
      <c r="FV19" s="65"/>
      <c r="FW19" s="65"/>
      <c r="FX19" s="65"/>
      <c r="FY19" s="65"/>
      <c r="FZ19" s="65"/>
      <c r="GA19" s="65"/>
      <c r="GB19" s="65"/>
      <c r="GC19" s="65"/>
      <c r="GD19" s="65"/>
      <c r="GE19" s="65"/>
      <c r="GF19" s="65"/>
      <c r="GG19" s="65"/>
      <c r="GH19" s="65"/>
      <c r="GI19" s="65"/>
      <c r="GJ19" s="65"/>
      <c r="GK19" s="65"/>
      <c r="GL19" s="65"/>
      <c r="GM19" s="65"/>
      <c r="GN19" s="65"/>
      <c r="GO19" s="65"/>
      <c r="GP19" s="65"/>
      <c r="GQ19" s="65"/>
      <c r="GR19" s="66">
        <v>44299</v>
      </c>
      <c r="GS19" s="66"/>
      <c r="GT19" s="66"/>
      <c r="GU19" s="66"/>
      <c r="GV19" s="65"/>
      <c r="GW19" s="65"/>
      <c r="GX19" s="65"/>
      <c r="GY19" s="65"/>
      <c r="GZ19" s="65"/>
      <c r="HA19" s="65"/>
      <c r="HB19" s="65"/>
      <c r="HC19" s="65"/>
      <c r="HD19" s="65"/>
      <c r="HE19" s="65"/>
      <c r="HF19" s="65"/>
      <c r="HG19" s="65"/>
      <c r="HH19" s="55" t="str">
        <f t="shared" si="53"/>
        <v/>
      </c>
      <c r="HI19" s="55" t="str">
        <f t="shared" si="54"/>
        <v/>
      </c>
      <c r="HJ19" s="55" t="str">
        <f t="shared" si="55"/>
        <v/>
      </c>
      <c r="HK19" s="55" t="str">
        <f t="shared" si="56"/>
        <v/>
      </c>
      <c r="HL19" s="55" t="str">
        <f t="shared" si="57"/>
        <v/>
      </c>
      <c r="HM19" s="65"/>
      <c r="HN19" s="65"/>
      <c r="HO19" s="65">
        <f t="shared" si="31"/>
        <v>2</v>
      </c>
      <c r="HP19" s="50" t="s">
        <v>1004</v>
      </c>
      <c r="HQ19" s="50" t="s">
        <v>97</v>
      </c>
      <c r="HR19" s="50"/>
      <c r="HS19" s="50"/>
      <c r="HT19" s="50"/>
      <c r="HU19" s="50" t="s">
        <v>97</v>
      </c>
      <c r="HV19" s="50"/>
      <c r="HW19" s="50"/>
      <c r="HX19" s="50"/>
      <c r="HY19" s="50"/>
      <c r="HZ19" s="50"/>
      <c r="IA19" s="50"/>
      <c r="IB19" s="50"/>
      <c r="IC19" s="50"/>
      <c r="ID19" s="50"/>
      <c r="IE19" s="50"/>
      <c r="IF19" s="50"/>
    </row>
    <row r="20" spans="1:240" ht="75" customHeight="1" x14ac:dyDescent="0.25">
      <c r="A20" s="50" t="s">
        <v>1005</v>
      </c>
      <c r="B20" s="65" t="s">
        <v>808</v>
      </c>
      <c r="C20" s="65" t="s">
        <v>1006</v>
      </c>
      <c r="D20" s="65" t="s">
        <v>782</v>
      </c>
      <c r="E20" s="65"/>
      <c r="F20" s="65"/>
      <c r="G20" s="65"/>
      <c r="H20" s="65" t="s">
        <v>1007</v>
      </c>
      <c r="I20" s="65" t="s">
        <v>1008</v>
      </c>
      <c r="J20" s="67">
        <v>3</v>
      </c>
      <c r="K20" s="67">
        <v>3</v>
      </c>
      <c r="L20" s="67" t="s">
        <v>575</v>
      </c>
      <c r="M20" s="67">
        <v>3</v>
      </c>
      <c r="N20" s="67">
        <v>3</v>
      </c>
      <c r="O20" s="67" t="s">
        <v>575</v>
      </c>
      <c r="P20" s="65" t="s">
        <v>361</v>
      </c>
      <c r="Q20" s="65" t="s">
        <v>1009</v>
      </c>
      <c r="R20" s="65" t="s">
        <v>1010</v>
      </c>
      <c r="S20" s="65" t="s">
        <v>364</v>
      </c>
      <c r="T20" s="65" t="s">
        <v>1011</v>
      </c>
      <c r="U20" s="65" t="s">
        <v>366</v>
      </c>
      <c r="V20" s="65" t="s">
        <v>364</v>
      </c>
      <c r="W20" s="65" t="s">
        <v>364</v>
      </c>
      <c r="X20" s="65" t="s">
        <v>367</v>
      </c>
      <c r="Y20" s="65" t="s">
        <v>544</v>
      </c>
      <c r="Z20" s="65" t="s">
        <v>369</v>
      </c>
      <c r="AA20" s="65" t="s">
        <v>939</v>
      </c>
      <c r="AB20" s="65" t="s">
        <v>371</v>
      </c>
      <c r="AC20" s="65" t="s">
        <v>370</v>
      </c>
      <c r="AD20" s="65" t="s">
        <v>939</v>
      </c>
      <c r="AE20" s="65">
        <v>0</v>
      </c>
      <c r="AF20" s="65" t="s">
        <v>79</v>
      </c>
      <c r="AG20" s="65" t="s">
        <v>528</v>
      </c>
      <c r="AH20" s="65">
        <f t="shared" si="46"/>
        <v>1</v>
      </c>
      <c r="AI20" s="65">
        <v>1</v>
      </c>
      <c r="AJ20" s="65">
        <v>0</v>
      </c>
      <c r="AK20" s="65">
        <v>0</v>
      </c>
      <c r="AL20" s="65">
        <v>0</v>
      </c>
      <c r="AM20" s="65">
        <v>1</v>
      </c>
      <c r="AN20" s="65" t="s">
        <v>1012</v>
      </c>
      <c r="AO20" s="65"/>
      <c r="AP20" s="65"/>
      <c r="AQ20" s="65"/>
      <c r="AR20" s="65"/>
      <c r="AS20" s="65"/>
      <c r="AT20" s="65"/>
      <c r="AU20" s="66">
        <v>44299</v>
      </c>
      <c r="AV20" s="66"/>
      <c r="AW20" s="66"/>
      <c r="AX20" s="66"/>
      <c r="AY20" s="65" t="s">
        <v>70</v>
      </c>
      <c r="AZ20" s="65"/>
      <c r="BA20" s="65"/>
      <c r="BB20" s="65"/>
      <c r="BC20" s="65" t="s">
        <v>70</v>
      </c>
      <c r="BD20" s="65"/>
      <c r="BE20" s="65"/>
      <c r="BF20" s="65"/>
      <c r="BG20" s="65" t="s">
        <v>1013</v>
      </c>
      <c r="BH20" s="65"/>
      <c r="BI20" s="65"/>
      <c r="BJ20" s="65"/>
      <c r="BK20" s="55">
        <f t="shared" si="47"/>
        <v>1</v>
      </c>
      <c r="BL20" s="55" t="str">
        <f t="shared" si="48"/>
        <v/>
      </c>
      <c r="BM20" s="55" t="str">
        <f t="shared" si="49"/>
        <v/>
      </c>
      <c r="BN20" s="55" t="str">
        <f t="shared" si="50"/>
        <v/>
      </c>
      <c r="BO20" s="55">
        <f t="shared" si="51"/>
        <v>1</v>
      </c>
      <c r="BP20" s="65"/>
      <c r="BQ20" s="65"/>
      <c r="BR20" s="65"/>
      <c r="BS20" s="65"/>
      <c r="BT20" s="65"/>
      <c r="BU20" s="65"/>
      <c r="BV20" s="65"/>
      <c r="BW20" s="65"/>
      <c r="BX20" s="65"/>
      <c r="BY20" s="65"/>
      <c r="BZ20" s="65"/>
      <c r="CA20" s="65"/>
      <c r="CB20" s="65"/>
      <c r="CC20" s="65"/>
      <c r="CD20" s="65"/>
      <c r="CE20" s="65"/>
      <c r="CF20" s="65"/>
      <c r="CG20" s="65"/>
      <c r="CH20" s="65"/>
      <c r="CI20" s="65"/>
      <c r="CJ20" s="65"/>
      <c r="CK20" s="65"/>
      <c r="CL20" s="65"/>
      <c r="CM20" s="65"/>
      <c r="CN20" s="65"/>
      <c r="CO20" s="65"/>
      <c r="CP20" s="65"/>
      <c r="CQ20" s="65"/>
      <c r="CR20" s="65"/>
      <c r="CS20" s="65"/>
      <c r="CT20" s="66"/>
      <c r="CU20" s="66"/>
      <c r="CV20" s="66"/>
      <c r="CW20" s="66"/>
      <c r="CX20" s="65"/>
      <c r="CY20" s="65"/>
      <c r="CZ20" s="65"/>
      <c r="DA20" s="65"/>
      <c r="DB20" s="65"/>
      <c r="DC20" s="65"/>
      <c r="DD20" s="65"/>
      <c r="DE20" s="65"/>
      <c r="DF20" s="65"/>
      <c r="DG20" s="65"/>
      <c r="DH20" s="65"/>
      <c r="DI20" s="65"/>
      <c r="DJ20" s="55" t="str">
        <f t="shared" si="21"/>
        <v/>
      </c>
      <c r="DK20" s="55" t="str">
        <f t="shared" si="22"/>
        <v/>
      </c>
      <c r="DL20" s="55" t="str">
        <f t="shared" si="23"/>
        <v/>
      </c>
      <c r="DM20" s="55" t="str">
        <f t="shared" si="24"/>
        <v/>
      </c>
      <c r="DN20" s="55" t="str">
        <f t="shared" si="25"/>
        <v/>
      </c>
      <c r="DO20" s="65"/>
      <c r="DP20" s="65"/>
      <c r="DQ20" s="65"/>
      <c r="DR20" s="65"/>
      <c r="DS20" s="65"/>
      <c r="DT20" s="65"/>
      <c r="DU20" s="65"/>
      <c r="DV20" s="65"/>
      <c r="DW20" s="65"/>
      <c r="DX20" s="65"/>
      <c r="DY20" s="65"/>
      <c r="DZ20" s="65"/>
      <c r="EA20" s="65"/>
      <c r="EB20" s="65"/>
      <c r="EC20" s="65"/>
      <c r="ED20" s="65"/>
      <c r="EE20" s="65"/>
      <c r="EF20" s="65"/>
      <c r="EG20" s="65"/>
      <c r="EH20" s="65"/>
      <c r="EI20" s="65"/>
      <c r="EJ20" s="65"/>
      <c r="EK20" s="65"/>
      <c r="EL20" s="65"/>
      <c r="EM20" s="65"/>
      <c r="EN20" s="65"/>
      <c r="EO20" s="65"/>
      <c r="EP20" s="65"/>
      <c r="EQ20" s="65"/>
      <c r="ER20" s="65"/>
      <c r="ES20" s="66"/>
      <c r="ET20" s="66"/>
      <c r="EU20" s="66"/>
      <c r="EV20" s="66"/>
      <c r="EW20" s="65"/>
      <c r="EX20" s="65"/>
      <c r="EY20" s="65"/>
      <c r="EZ20" s="65"/>
      <c r="FA20" s="65"/>
      <c r="FB20" s="65"/>
      <c r="FC20" s="65"/>
      <c r="FD20" s="65"/>
      <c r="FE20" s="65"/>
      <c r="FF20" s="65"/>
      <c r="FG20" s="65"/>
      <c r="FH20" s="65"/>
      <c r="FI20" s="55" t="str">
        <f t="shared" si="26"/>
        <v/>
      </c>
      <c r="FJ20" s="55" t="str">
        <f t="shared" si="27"/>
        <v/>
      </c>
      <c r="FK20" s="55" t="str">
        <f t="shared" si="28"/>
        <v/>
      </c>
      <c r="FL20" s="55" t="str">
        <f t="shared" si="29"/>
        <v/>
      </c>
      <c r="FM20" s="55" t="str">
        <f t="shared" si="30"/>
        <v/>
      </c>
      <c r="FN20" s="65"/>
      <c r="FO20" s="65"/>
      <c r="FP20" s="65"/>
      <c r="FQ20" s="65"/>
      <c r="FR20" s="65"/>
      <c r="FS20" s="65"/>
      <c r="FT20" s="65"/>
      <c r="FU20" s="65"/>
      <c r="FV20" s="65"/>
      <c r="FW20" s="65"/>
      <c r="FX20" s="65"/>
      <c r="FY20" s="65"/>
      <c r="FZ20" s="65"/>
      <c r="GA20" s="65"/>
      <c r="GB20" s="65"/>
      <c r="GC20" s="65"/>
      <c r="GD20" s="65"/>
      <c r="GE20" s="65"/>
      <c r="GF20" s="65"/>
      <c r="GG20" s="65"/>
      <c r="GH20" s="65"/>
      <c r="GI20" s="65"/>
      <c r="GJ20" s="65"/>
      <c r="GK20" s="65"/>
      <c r="GL20" s="65"/>
      <c r="GM20" s="65"/>
      <c r="GN20" s="65"/>
      <c r="GO20" s="65"/>
      <c r="GP20" s="65"/>
      <c r="GQ20" s="65"/>
      <c r="GR20" s="66"/>
      <c r="GS20" s="66"/>
      <c r="GT20" s="66"/>
      <c r="GU20" s="66"/>
      <c r="GV20" s="65"/>
      <c r="GW20" s="65"/>
      <c r="GX20" s="65"/>
      <c r="GY20" s="65"/>
      <c r="GZ20" s="65"/>
      <c r="HA20" s="65"/>
      <c r="HB20" s="65"/>
      <c r="HC20" s="65"/>
      <c r="HD20" s="65"/>
      <c r="HE20" s="65"/>
      <c r="HF20" s="65"/>
      <c r="HG20" s="65"/>
      <c r="HH20" s="55" t="str">
        <f t="shared" si="53"/>
        <v/>
      </c>
      <c r="HI20" s="55" t="str">
        <f t="shared" si="54"/>
        <v/>
      </c>
      <c r="HJ20" s="55" t="str">
        <f t="shared" si="55"/>
        <v/>
      </c>
      <c r="HK20" s="55" t="str">
        <f t="shared" si="56"/>
        <v/>
      </c>
      <c r="HL20" s="55" t="str">
        <f t="shared" si="57"/>
        <v/>
      </c>
      <c r="HM20" s="65"/>
      <c r="HN20" s="65"/>
      <c r="HO20" s="65">
        <f t="shared" si="31"/>
        <v>1</v>
      </c>
      <c r="HP20" s="50" t="s">
        <v>1014</v>
      </c>
      <c r="HQ20" s="50" t="s">
        <v>1015</v>
      </c>
      <c r="HR20" s="50"/>
      <c r="HS20" s="50"/>
      <c r="HT20" s="50"/>
      <c r="HU20" s="50"/>
      <c r="HV20" s="50"/>
      <c r="HW20" s="50"/>
      <c r="HX20" s="50"/>
      <c r="HY20" s="50"/>
      <c r="HZ20" s="50"/>
      <c r="IA20" s="50"/>
      <c r="IB20" s="50"/>
      <c r="IC20" s="50"/>
      <c r="ID20" s="50"/>
      <c r="IE20" s="50"/>
      <c r="IF20" s="50"/>
    </row>
    <row r="21" spans="1:240" ht="75" customHeight="1" x14ac:dyDescent="0.25">
      <c r="A21" s="50" t="s">
        <v>1153</v>
      </c>
      <c r="B21" s="65" t="s">
        <v>1016</v>
      </c>
      <c r="C21" s="65" t="s">
        <v>1154</v>
      </c>
      <c r="D21" s="65" t="s">
        <v>928</v>
      </c>
      <c r="E21" s="65" t="s">
        <v>354</v>
      </c>
      <c r="F21" s="65" t="s">
        <v>506</v>
      </c>
      <c r="G21" s="65" t="s">
        <v>378</v>
      </c>
      <c r="H21" s="65" t="s">
        <v>1155</v>
      </c>
      <c r="I21" s="65" t="s">
        <v>1156</v>
      </c>
      <c r="J21" s="67">
        <v>5</v>
      </c>
      <c r="K21" s="67">
        <v>3</v>
      </c>
      <c r="L21" s="67" t="s">
        <v>359</v>
      </c>
      <c r="M21" s="67">
        <v>3</v>
      </c>
      <c r="N21" s="67">
        <v>1</v>
      </c>
      <c r="O21" s="67" t="s">
        <v>360</v>
      </c>
      <c r="P21" s="65" t="s">
        <v>361</v>
      </c>
      <c r="Q21" s="65" t="s">
        <v>3001</v>
      </c>
      <c r="R21" s="65" t="s">
        <v>1157</v>
      </c>
      <c r="S21" s="65" t="s">
        <v>367</v>
      </c>
      <c r="T21" s="65" t="s">
        <v>1158</v>
      </c>
      <c r="U21" s="65" t="s">
        <v>366</v>
      </c>
      <c r="V21" s="65" t="s">
        <v>367</v>
      </c>
      <c r="W21" s="65" t="s">
        <v>367</v>
      </c>
      <c r="X21" s="65" t="s">
        <v>367</v>
      </c>
      <c r="Y21" s="65" t="s">
        <v>727</v>
      </c>
      <c r="Z21" s="65" t="s">
        <v>369</v>
      </c>
      <c r="AA21" s="65" t="s">
        <v>370</v>
      </c>
      <c r="AB21" s="65" t="s">
        <v>371</v>
      </c>
      <c r="AC21" s="65" t="s">
        <v>370</v>
      </c>
      <c r="AD21" s="65" t="s">
        <v>370</v>
      </c>
      <c r="AE21" s="65">
        <v>100</v>
      </c>
      <c r="AF21" s="65" t="s">
        <v>79</v>
      </c>
      <c r="AG21" s="65" t="s">
        <v>516</v>
      </c>
      <c r="AH21" s="65">
        <f>SUM(AI21:AL21)</f>
        <v>12</v>
      </c>
      <c r="AI21" s="65">
        <v>3</v>
      </c>
      <c r="AJ21" s="65">
        <v>3</v>
      </c>
      <c r="AK21" s="65">
        <v>3</v>
      </c>
      <c r="AL21" s="65">
        <v>3</v>
      </c>
      <c r="AM21" s="65">
        <v>3</v>
      </c>
      <c r="AN21" s="65" t="s">
        <v>1159</v>
      </c>
      <c r="AO21" s="65"/>
      <c r="AP21" s="65"/>
      <c r="AQ21" s="65"/>
      <c r="AR21" s="65"/>
      <c r="AS21" s="65"/>
      <c r="AT21" s="65"/>
      <c r="AU21" s="66"/>
      <c r="AV21" s="66"/>
      <c r="AW21" s="66"/>
      <c r="AX21" s="66"/>
      <c r="AY21" s="65" t="s">
        <v>70</v>
      </c>
      <c r="AZ21" s="65"/>
      <c r="BA21" s="65"/>
      <c r="BB21" s="65"/>
      <c r="BC21" s="65" t="s">
        <v>70</v>
      </c>
      <c r="BD21" s="65"/>
      <c r="BE21" s="65"/>
      <c r="BF21" s="65"/>
      <c r="BG21" s="65" t="s">
        <v>1160</v>
      </c>
      <c r="BH21" s="65"/>
      <c r="BI21" s="65"/>
      <c r="BJ21" s="65"/>
      <c r="BK21" s="55">
        <f>IFERROR(IF(AI21=0,"",IF((AM21/AI21)&gt;1,1,(AM21/AI21))),"")</f>
        <v>1</v>
      </c>
      <c r="BL21" s="55">
        <f>IFERROR(IF(AJ21=0,"",IF((AO21/AJ21)&gt;1,1,(AO21/AJ21))),"")</f>
        <v>0</v>
      </c>
      <c r="BM21" s="55">
        <f>IFERROR(IF(AK21=0,"",IF((AQ21/AK21)&gt;1,1,(AQ21/AK21))),"")</f>
        <v>0</v>
      </c>
      <c r="BN21" s="55">
        <f>IFERROR(IF(AL21=0,"",IF((AS21/AL21)&gt;1,1,(AS21/AL21))),"")</f>
        <v>0</v>
      </c>
      <c r="BO21" s="55">
        <f>IFERROR(IF((AM21+AO21+AQ21+AS21)/AH21&gt;1,1,(AM21+AO21+AQ21+AS21)/AH21),"")</f>
        <v>0.25</v>
      </c>
      <c r="BP21" s="65"/>
      <c r="BQ21" s="65"/>
      <c r="BR21" s="65"/>
      <c r="BS21" s="65"/>
      <c r="BT21" s="65"/>
      <c r="BU21" s="65"/>
      <c r="BV21" s="65"/>
      <c r="BW21" s="65"/>
      <c r="BX21" s="65"/>
      <c r="BY21" s="65"/>
      <c r="BZ21" s="65"/>
      <c r="CA21" s="65"/>
      <c r="CB21" s="65"/>
      <c r="CC21" s="65"/>
      <c r="CD21" s="65"/>
      <c r="CE21" s="65"/>
      <c r="CF21" s="65"/>
      <c r="CG21" s="65"/>
      <c r="CH21" s="65"/>
      <c r="CI21" s="65"/>
      <c r="CJ21" s="65"/>
      <c r="CK21" s="65"/>
      <c r="CL21" s="65"/>
      <c r="CM21" s="65"/>
      <c r="CN21" s="65"/>
      <c r="CO21" s="65"/>
      <c r="CP21" s="65"/>
      <c r="CQ21" s="65"/>
      <c r="CR21" s="65"/>
      <c r="CS21" s="65"/>
      <c r="CT21" s="66"/>
      <c r="CU21" s="66"/>
      <c r="CV21" s="66"/>
      <c r="CW21" s="66"/>
      <c r="CX21" s="65"/>
      <c r="CY21" s="65"/>
      <c r="CZ21" s="65"/>
      <c r="DA21" s="65"/>
      <c r="DB21" s="65"/>
      <c r="DC21" s="65"/>
      <c r="DD21" s="65"/>
      <c r="DE21" s="65"/>
      <c r="DF21" s="65"/>
      <c r="DG21" s="65"/>
      <c r="DH21" s="65"/>
      <c r="DI21" s="65"/>
      <c r="DJ21" s="55" t="str">
        <f t="shared" si="21"/>
        <v/>
      </c>
      <c r="DK21" s="55" t="str">
        <f t="shared" si="22"/>
        <v/>
      </c>
      <c r="DL21" s="55" t="str">
        <f t="shared" si="23"/>
        <v/>
      </c>
      <c r="DM21" s="55" t="str">
        <f t="shared" si="24"/>
        <v/>
      </c>
      <c r="DN21" s="55" t="str">
        <f t="shared" si="25"/>
        <v/>
      </c>
      <c r="DO21" s="65"/>
      <c r="DP21" s="65"/>
      <c r="DQ21" s="65"/>
      <c r="DR21" s="65"/>
      <c r="DS21" s="65"/>
      <c r="DT21" s="65"/>
      <c r="DU21" s="65"/>
      <c r="DV21" s="65"/>
      <c r="DW21" s="65"/>
      <c r="DX21" s="65"/>
      <c r="DY21" s="65"/>
      <c r="DZ21" s="65"/>
      <c r="EA21" s="65"/>
      <c r="EB21" s="65"/>
      <c r="EC21" s="65"/>
      <c r="ED21" s="65"/>
      <c r="EE21" s="65"/>
      <c r="EF21" s="65"/>
      <c r="EG21" s="65"/>
      <c r="EH21" s="65"/>
      <c r="EI21" s="65"/>
      <c r="EJ21" s="65"/>
      <c r="EK21" s="65"/>
      <c r="EL21" s="65"/>
      <c r="EM21" s="65"/>
      <c r="EN21" s="65"/>
      <c r="EO21" s="65"/>
      <c r="EP21" s="65"/>
      <c r="EQ21" s="65"/>
      <c r="ER21" s="65"/>
      <c r="ES21" s="66"/>
      <c r="ET21" s="66"/>
      <c r="EU21" s="66"/>
      <c r="EV21" s="66"/>
      <c r="EW21" s="65"/>
      <c r="EX21" s="65"/>
      <c r="EY21" s="65"/>
      <c r="EZ21" s="65"/>
      <c r="FA21" s="65"/>
      <c r="FB21" s="65"/>
      <c r="FC21" s="65"/>
      <c r="FD21" s="65"/>
      <c r="FE21" s="65"/>
      <c r="FF21" s="65"/>
      <c r="FG21" s="65"/>
      <c r="FH21" s="65"/>
      <c r="FI21" s="55" t="str">
        <f t="shared" si="26"/>
        <v/>
      </c>
      <c r="FJ21" s="55" t="str">
        <f t="shared" si="27"/>
        <v/>
      </c>
      <c r="FK21" s="55" t="str">
        <f t="shared" si="28"/>
        <v/>
      </c>
      <c r="FL21" s="55" t="str">
        <f t="shared" si="29"/>
        <v/>
      </c>
      <c r="FM21" s="55" t="str">
        <f t="shared" si="30"/>
        <v/>
      </c>
      <c r="FN21" s="65"/>
      <c r="FO21" s="65"/>
      <c r="FP21" s="65"/>
      <c r="FQ21" s="65"/>
      <c r="FR21" s="65"/>
      <c r="FS21" s="65"/>
      <c r="FT21" s="65"/>
      <c r="FU21" s="65"/>
      <c r="FV21" s="65"/>
      <c r="FW21" s="65"/>
      <c r="FX21" s="65"/>
      <c r="FY21" s="65"/>
      <c r="FZ21" s="65"/>
      <c r="GA21" s="65"/>
      <c r="GB21" s="65"/>
      <c r="GC21" s="65"/>
      <c r="GD21" s="65"/>
      <c r="GE21" s="65"/>
      <c r="GF21" s="65"/>
      <c r="GG21" s="65"/>
      <c r="GH21" s="65"/>
      <c r="GI21" s="65"/>
      <c r="GJ21" s="65"/>
      <c r="GK21" s="65"/>
      <c r="GL21" s="65"/>
      <c r="GM21" s="65"/>
      <c r="GN21" s="65"/>
      <c r="GO21" s="65"/>
      <c r="GP21" s="65"/>
      <c r="GQ21" s="65"/>
      <c r="GR21" s="66"/>
      <c r="GS21" s="66"/>
      <c r="GT21" s="66"/>
      <c r="GU21" s="66"/>
      <c r="GV21" s="65"/>
      <c r="GW21" s="65"/>
      <c r="GX21" s="65"/>
      <c r="GY21" s="65"/>
      <c r="GZ21" s="65"/>
      <c r="HA21" s="65"/>
      <c r="HB21" s="65"/>
      <c r="HC21" s="65"/>
      <c r="HD21" s="65"/>
      <c r="HE21" s="65"/>
      <c r="HF21" s="65"/>
      <c r="HG21" s="65"/>
      <c r="HH21" s="55" t="str">
        <f>IFERROR(IF(GF21=0,"",IF((GJ21/GF21)&gt;1,1,(GJ21/GF21))),"")</f>
        <v/>
      </c>
      <c r="HI21" s="55" t="str">
        <f>IFERROR(IF(GG21=0,"",IF((GL21/GG21)&gt;1,1,(GL21/GG21))),"")</f>
        <v/>
      </c>
      <c r="HJ21" s="55" t="str">
        <f>IFERROR(IF(GH21=0,"",IF((GN21/GH21)&gt;1,1,(GN21/GH21))),"")</f>
        <v/>
      </c>
      <c r="HK21" s="55" t="str">
        <f>IFERROR(IF(GI21=0,"",IF((GP21/GI21)&gt;1,1,(GP21/GI21))),"")</f>
        <v/>
      </c>
      <c r="HL21" s="55" t="str">
        <f>IFERROR(IF((GJ21+GL21+GN21+GP21)/GE21&gt;1,1,(GJ21+GL21+GN21+GP21)/GE21),"")</f>
        <v/>
      </c>
      <c r="HM21" s="65"/>
      <c r="HN21" s="65"/>
      <c r="HO21" s="65">
        <f t="shared" si="31"/>
        <v>1</v>
      </c>
      <c r="HP21" s="65"/>
      <c r="HQ21" s="65" t="s">
        <v>1161</v>
      </c>
      <c r="HR21" s="65"/>
      <c r="HS21" s="65"/>
      <c r="HT21" s="65"/>
      <c r="HU21" s="65"/>
      <c r="HV21" s="65"/>
      <c r="HW21" s="65"/>
      <c r="HX21" s="65"/>
      <c r="HY21" s="65"/>
      <c r="HZ21" s="65"/>
      <c r="IA21" s="65"/>
      <c r="IB21" s="65"/>
      <c r="IC21" s="65"/>
      <c r="ID21" s="65"/>
      <c r="IE21" s="65"/>
      <c r="IF21" s="65"/>
    </row>
    <row r="22" spans="1:240" ht="75" customHeight="1" x14ac:dyDescent="0.25">
      <c r="A22" s="50" t="s">
        <v>1162</v>
      </c>
      <c r="B22" s="65" t="s">
        <v>1016</v>
      </c>
      <c r="C22" s="65" t="s">
        <v>1163</v>
      </c>
      <c r="D22" s="65" t="s">
        <v>353</v>
      </c>
      <c r="E22" s="65" t="s">
        <v>354</v>
      </c>
      <c r="F22" s="65" t="s">
        <v>506</v>
      </c>
      <c r="G22" s="65" t="s">
        <v>378</v>
      </c>
      <c r="H22" s="65" t="s">
        <v>1164</v>
      </c>
      <c r="I22" s="65" t="s">
        <v>1165</v>
      </c>
      <c r="J22" s="67">
        <v>2</v>
      </c>
      <c r="K22" s="67">
        <v>4</v>
      </c>
      <c r="L22" s="67" t="s">
        <v>575</v>
      </c>
      <c r="M22" s="67">
        <v>1</v>
      </c>
      <c r="N22" s="67">
        <v>2</v>
      </c>
      <c r="O22" s="67" t="s">
        <v>360</v>
      </c>
      <c r="P22" s="65" t="s">
        <v>361</v>
      </c>
      <c r="Q22" s="65" t="s">
        <v>1166</v>
      </c>
      <c r="R22" s="65" t="s">
        <v>1167</v>
      </c>
      <c r="S22" s="65" t="s">
        <v>367</v>
      </c>
      <c r="T22" s="65" t="s">
        <v>1168</v>
      </c>
      <c r="U22" s="65" t="s">
        <v>366</v>
      </c>
      <c r="V22" s="65" t="s">
        <v>367</v>
      </c>
      <c r="W22" s="65" t="s">
        <v>367</v>
      </c>
      <c r="X22" s="65" t="s">
        <v>367</v>
      </c>
      <c r="Y22" s="65" t="s">
        <v>1169</v>
      </c>
      <c r="Z22" s="65" t="s">
        <v>369</v>
      </c>
      <c r="AA22" s="65" t="s">
        <v>370</v>
      </c>
      <c r="AB22" s="65" t="s">
        <v>371</v>
      </c>
      <c r="AC22" s="65" t="s">
        <v>370</v>
      </c>
      <c r="AD22" s="65" t="s">
        <v>370</v>
      </c>
      <c r="AE22" s="65">
        <v>100</v>
      </c>
      <c r="AF22" s="65" t="s">
        <v>79</v>
      </c>
      <c r="AG22" s="65" t="s">
        <v>528</v>
      </c>
      <c r="AH22" s="65">
        <f t="shared" ref="AH22:AH25" si="58">SUM(AI22:AL22)</f>
        <v>29</v>
      </c>
      <c r="AI22" s="65">
        <v>11</v>
      </c>
      <c r="AJ22" s="65">
        <v>6</v>
      </c>
      <c r="AK22" s="65">
        <v>6</v>
      </c>
      <c r="AL22" s="65">
        <v>6</v>
      </c>
      <c r="AM22" s="65">
        <v>11</v>
      </c>
      <c r="AN22" s="65" t="s">
        <v>3002</v>
      </c>
      <c r="AO22" s="65"/>
      <c r="AP22" s="65"/>
      <c r="AQ22" s="65"/>
      <c r="AR22" s="65"/>
      <c r="AS22" s="65"/>
      <c r="AT22" s="65"/>
      <c r="AU22" s="66"/>
      <c r="AV22" s="66"/>
      <c r="AW22" s="66"/>
      <c r="AX22" s="66"/>
      <c r="AY22" s="65" t="s">
        <v>97</v>
      </c>
      <c r="AZ22" s="65"/>
      <c r="BA22" s="65"/>
      <c r="BB22" s="65"/>
      <c r="BC22" s="65" t="s">
        <v>541</v>
      </c>
      <c r="BD22" s="65"/>
      <c r="BE22" s="65"/>
      <c r="BF22" s="65"/>
      <c r="BG22" s="65" t="s">
        <v>3003</v>
      </c>
      <c r="BH22" s="65"/>
      <c r="BI22" s="65"/>
      <c r="BJ22" s="65"/>
      <c r="BK22" s="55">
        <f t="shared" ref="BK22:BK25" si="59">IFERROR(IF(AI22=0,"",IF((AM22/AI22)&gt;1,1,(AM22/AI22))),"")</f>
        <v>1</v>
      </c>
      <c r="BL22" s="55">
        <f t="shared" ref="BL22:BL25" si="60">IFERROR(IF(AJ22=0,"",IF((AO22/AJ22)&gt;1,1,(AO22/AJ22))),"")</f>
        <v>0</v>
      </c>
      <c r="BM22" s="55">
        <f t="shared" ref="BM22:BM25" si="61">IFERROR(IF(AK22=0,"",IF((AQ22/AK22)&gt;1,1,(AQ22/AK22))),"")</f>
        <v>0</v>
      </c>
      <c r="BN22" s="55">
        <f t="shared" ref="BN22:BN25" si="62">IFERROR(IF(AL22=0,"",IF((AS22/AL22)&gt;1,1,(AS22/AL22))),"")</f>
        <v>0</v>
      </c>
      <c r="BO22" s="55">
        <f t="shared" ref="BO22:BO25" si="63">IFERROR(IF((AM22+AO22+AQ22+AS22)/AH22&gt;1,1,(AM22+AO22+AQ22+AS22)/AH22),"")</f>
        <v>0.37931034482758619</v>
      </c>
      <c r="BP22" s="65"/>
      <c r="BQ22" s="65"/>
      <c r="BR22" s="65"/>
      <c r="BS22" s="65"/>
      <c r="BT22" s="65"/>
      <c r="BU22" s="65"/>
      <c r="BV22" s="65"/>
      <c r="BW22" s="65"/>
      <c r="BX22" s="65"/>
      <c r="BY22" s="65"/>
      <c r="BZ22" s="65"/>
      <c r="CA22" s="65"/>
      <c r="CB22" s="65"/>
      <c r="CC22" s="65"/>
      <c r="CD22" s="65"/>
      <c r="CE22" s="65"/>
      <c r="CF22" s="65"/>
      <c r="CG22" s="65"/>
      <c r="CH22" s="65"/>
      <c r="CI22" s="65"/>
      <c r="CJ22" s="65"/>
      <c r="CK22" s="65"/>
      <c r="CL22" s="65"/>
      <c r="CM22" s="65"/>
      <c r="CN22" s="65"/>
      <c r="CO22" s="65"/>
      <c r="CP22" s="65"/>
      <c r="CQ22" s="65"/>
      <c r="CR22" s="65"/>
      <c r="CS22" s="65"/>
      <c r="CT22" s="66"/>
      <c r="CU22" s="66"/>
      <c r="CV22" s="66"/>
      <c r="CW22" s="66"/>
      <c r="CX22" s="65"/>
      <c r="CY22" s="65"/>
      <c r="CZ22" s="65"/>
      <c r="DA22" s="65"/>
      <c r="DB22" s="65"/>
      <c r="DC22" s="65"/>
      <c r="DD22" s="65"/>
      <c r="DE22" s="65"/>
      <c r="DF22" s="65"/>
      <c r="DG22" s="65"/>
      <c r="DH22" s="65"/>
      <c r="DI22" s="65"/>
      <c r="DJ22" s="55" t="str">
        <f t="shared" si="21"/>
        <v/>
      </c>
      <c r="DK22" s="55" t="str">
        <f t="shared" si="22"/>
        <v/>
      </c>
      <c r="DL22" s="55" t="str">
        <f t="shared" si="23"/>
        <v/>
      </c>
      <c r="DM22" s="55" t="str">
        <f t="shared" si="24"/>
        <v/>
      </c>
      <c r="DN22" s="55" t="str">
        <f t="shared" si="25"/>
        <v/>
      </c>
      <c r="DO22" s="65"/>
      <c r="DP22" s="65"/>
      <c r="DQ22" s="65"/>
      <c r="DR22" s="65"/>
      <c r="DS22" s="65"/>
      <c r="DT22" s="65"/>
      <c r="DU22" s="65"/>
      <c r="DV22" s="65"/>
      <c r="DW22" s="65"/>
      <c r="DX22" s="65"/>
      <c r="DY22" s="65"/>
      <c r="DZ22" s="65"/>
      <c r="EA22" s="65"/>
      <c r="EB22" s="65"/>
      <c r="EC22" s="65"/>
      <c r="ED22" s="65"/>
      <c r="EE22" s="65"/>
      <c r="EF22" s="65"/>
      <c r="EG22" s="65"/>
      <c r="EH22" s="65"/>
      <c r="EI22" s="65"/>
      <c r="EJ22" s="65"/>
      <c r="EK22" s="65"/>
      <c r="EL22" s="65"/>
      <c r="EM22" s="65"/>
      <c r="EN22" s="65"/>
      <c r="EO22" s="65"/>
      <c r="EP22" s="65"/>
      <c r="EQ22" s="65"/>
      <c r="ER22" s="65"/>
      <c r="ES22" s="66"/>
      <c r="ET22" s="66"/>
      <c r="EU22" s="66"/>
      <c r="EV22" s="66"/>
      <c r="EW22" s="65"/>
      <c r="EX22" s="65"/>
      <c r="EY22" s="65"/>
      <c r="EZ22" s="65"/>
      <c r="FA22" s="65"/>
      <c r="FB22" s="65"/>
      <c r="FC22" s="65"/>
      <c r="FD22" s="65"/>
      <c r="FE22" s="65"/>
      <c r="FF22" s="65"/>
      <c r="FG22" s="65"/>
      <c r="FH22" s="65"/>
      <c r="FI22" s="55" t="str">
        <f t="shared" si="26"/>
        <v/>
      </c>
      <c r="FJ22" s="55" t="str">
        <f t="shared" si="27"/>
        <v/>
      </c>
      <c r="FK22" s="55" t="str">
        <f t="shared" si="28"/>
        <v/>
      </c>
      <c r="FL22" s="55" t="str">
        <f t="shared" si="29"/>
        <v/>
      </c>
      <c r="FM22" s="55" t="str">
        <f t="shared" si="30"/>
        <v/>
      </c>
      <c r="FN22" s="65"/>
      <c r="FO22" s="65"/>
      <c r="FP22" s="65"/>
      <c r="FQ22" s="65"/>
      <c r="FR22" s="65"/>
      <c r="FS22" s="65"/>
      <c r="FT22" s="65"/>
      <c r="FU22" s="65"/>
      <c r="FV22" s="65"/>
      <c r="FW22" s="65"/>
      <c r="FX22" s="65"/>
      <c r="FY22" s="65"/>
      <c r="FZ22" s="65"/>
      <c r="GA22" s="65"/>
      <c r="GB22" s="65"/>
      <c r="GC22" s="65"/>
      <c r="GD22" s="65"/>
      <c r="GE22" s="65"/>
      <c r="GF22" s="65"/>
      <c r="GG22" s="65"/>
      <c r="GH22" s="65"/>
      <c r="GI22" s="65"/>
      <c r="GJ22" s="65"/>
      <c r="GK22" s="65"/>
      <c r="GL22" s="65"/>
      <c r="GM22" s="65"/>
      <c r="GN22" s="65"/>
      <c r="GO22" s="65"/>
      <c r="GP22" s="65"/>
      <c r="GQ22" s="65"/>
      <c r="GR22" s="66"/>
      <c r="GS22" s="66"/>
      <c r="GT22" s="66"/>
      <c r="GU22" s="66"/>
      <c r="GV22" s="65"/>
      <c r="GW22" s="65"/>
      <c r="GX22" s="65"/>
      <c r="GY22" s="65"/>
      <c r="GZ22" s="65"/>
      <c r="HA22" s="65"/>
      <c r="HB22" s="65"/>
      <c r="HC22" s="65"/>
      <c r="HD22" s="65"/>
      <c r="HE22" s="65"/>
      <c r="HF22" s="65"/>
      <c r="HG22" s="65"/>
      <c r="HH22" s="55" t="str">
        <f t="shared" ref="HH22:HH25" si="64">IFERROR(IF(GF22=0,"",IF((GJ22/GF22)&gt;1,1,(GJ22/GF22))),"")</f>
        <v/>
      </c>
      <c r="HI22" s="55" t="str">
        <f t="shared" ref="HI22:HI25" si="65">IFERROR(IF(GG22=0,"",IF((GL22/GG22)&gt;1,1,(GL22/GG22))),"")</f>
        <v/>
      </c>
      <c r="HJ22" s="55" t="str">
        <f t="shared" ref="HJ22:HJ25" si="66">IFERROR(IF(GH22=0,"",IF((GN22/GH22)&gt;1,1,(GN22/GH22))),"")</f>
        <v/>
      </c>
      <c r="HK22" s="55" t="str">
        <f t="shared" ref="HK22:HK25" si="67">IFERROR(IF(GI22=0,"",IF((GP22/GI22)&gt;1,1,(GP22/GI22))),"")</f>
        <v/>
      </c>
      <c r="HL22" s="55" t="str">
        <f t="shared" ref="HL22:HL25" si="68">IFERROR(IF((GJ22+GL22+GN22+GP22)/GE22&gt;1,1,(GJ22+GL22+GN22+GP22)/GE22),"")</f>
        <v/>
      </c>
      <c r="HM22" s="65"/>
      <c r="HN22" s="65"/>
      <c r="HO22" s="65">
        <f t="shared" si="31"/>
        <v>1</v>
      </c>
      <c r="HP22" s="65"/>
      <c r="HQ22" s="65" t="s">
        <v>3004</v>
      </c>
      <c r="HR22" s="65"/>
      <c r="HS22" s="65"/>
      <c r="HT22" s="65"/>
      <c r="HU22" s="65"/>
      <c r="HV22" s="65"/>
      <c r="HW22" s="65"/>
      <c r="HX22" s="65"/>
      <c r="HY22" s="65"/>
      <c r="HZ22" s="65"/>
      <c r="IA22" s="65"/>
      <c r="IB22" s="65"/>
      <c r="IC22" s="65"/>
      <c r="ID22" s="65"/>
      <c r="IE22" s="65"/>
      <c r="IF22" s="65"/>
    </row>
    <row r="23" spans="1:240" ht="75" customHeight="1" x14ac:dyDescent="0.25">
      <c r="A23" s="50" t="s">
        <v>1170</v>
      </c>
      <c r="B23" s="65" t="s">
        <v>1016</v>
      </c>
      <c r="C23" s="65" t="s">
        <v>1171</v>
      </c>
      <c r="D23" s="65" t="s">
        <v>353</v>
      </c>
      <c r="E23" s="65" t="s">
        <v>354</v>
      </c>
      <c r="F23" s="65" t="s">
        <v>377</v>
      </c>
      <c r="G23" s="65" t="s">
        <v>378</v>
      </c>
      <c r="H23" s="65" t="s">
        <v>1172</v>
      </c>
      <c r="I23" s="65" t="s">
        <v>1173</v>
      </c>
      <c r="J23" s="67">
        <v>2</v>
      </c>
      <c r="K23" s="67">
        <v>4</v>
      </c>
      <c r="L23" s="67" t="s">
        <v>575</v>
      </c>
      <c r="M23" s="67">
        <v>1</v>
      </c>
      <c r="N23" s="67">
        <v>2</v>
      </c>
      <c r="O23" s="67" t="s">
        <v>360</v>
      </c>
      <c r="P23" s="65" t="s">
        <v>361</v>
      </c>
      <c r="Q23" s="65" t="s">
        <v>1174</v>
      </c>
      <c r="R23" s="65" t="s">
        <v>1167</v>
      </c>
      <c r="S23" s="65" t="s">
        <v>367</v>
      </c>
      <c r="T23" s="65" t="s">
        <v>1175</v>
      </c>
      <c r="U23" s="65" t="s">
        <v>366</v>
      </c>
      <c r="V23" s="65" t="s">
        <v>367</v>
      </c>
      <c r="W23" s="65" t="s">
        <v>367</v>
      </c>
      <c r="X23" s="65" t="s">
        <v>367</v>
      </c>
      <c r="Y23" s="65" t="s">
        <v>1169</v>
      </c>
      <c r="Z23" s="65" t="s">
        <v>369</v>
      </c>
      <c r="AA23" s="65" t="s">
        <v>370</v>
      </c>
      <c r="AB23" s="65" t="s">
        <v>371</v>
      </c>
      <c r="AC23" s="65" t="s">
        <v>370</v>
      </c>
      <c r="AD23" s="65" t="s">
        <v>370</v>
      </c>
      <c r="AE23" s="65">
        <v>100</v>
      </c>
      <c r="AF23" s="65" t="s">
        <v>79</v>
      </c>
      <c r="AG23" s="65" t="s">
        <v>528</v>
      </c>
      <c r="AH23" s="65">
        <f t="shared" si="58"/>
        <v>22</v>
      </c>
      <c r="AI23" s="65">
        <v>4</v>
      </c>
      <c r="AJ23" s="65">
        <v>6</v>
      </c>
      <c r="AK23" s="65">
        <v>6</v>
      </c>
      <c r="AL23" s="65">
        <v>6</v>
      </c>
      <c r="AM23" s="65">
        <v>4</v>
      </c>
      <c r="AN23" s="65" t="s">
        <v>1176</v>
      </c>
      <c r="AO23" s="65"/>
      <c r="AP23" s="65"/>
      <c r="AQ23" s="65"/>
      <c r="AR23" s="65"/>
      <c r="AS23" s="65"/>
      <c r="AT23" s="65"/>
      <c r="AU23" s="66"/>
      <c r="AV23" s="66"/>
      <c r="AW23" s="66"/>
      <c r="AX23" s="66"/>
      <c r="AY23" s="65" t="s">
        <v>70</v>
      </c>
      <c r="AZ23" s="65"/>
      <c r="BA23" s="65"/>
      <c r="BB23" s="65"/>
      <c r="BC23" s="65" t="s">
        <v>70</v>
      </c>
      <c r="BD23" s="65"/>
      <c r="BE23" s="65"/>
      <c r="BF23" s="65"/>
      <c r="BG23" s="65" t="s">
        <v>1177</v>
      </c>
      <c r="BH23" s="65"/>
      <c r="BI23" s="65"/>
      <c r="BJ23" s="65"/>
      <c r="BK23" s="55">
        <f t="shared" si="59"/>
        <v>1</v>
      </c>
      <c r="BL23" s="55">
        <f t="shared" si="60"/>
        <v>0</v>
      </c>
      <c r="BM23" s="55">
        <f t="shared" si="61"/>
        <v>0</v>
      </c>
      <c r="BN23" s="55">
        <f t="shared" si="62"/>
        <v>0</v>
      </c>
      <c r="BO23" s="55">
        <f t="shared" si="63"/>
        <v>0.18181818181818182</v>
      </c>
      <c r="BP23" s="65"/>
      <c r="BQ23" s="65"/>
      <c r="BR23" s="65"/>
      <c r="BS23" s="65"/>
      <c r="BT23" s="65"/>
      <c r="BU23" s="65"/>
      <c r="BV23" s="65"/>
      <c r="BW23" s="65"/>
      <c r="BX23" s="65"/>
      <c r="BY23" s="65"/>
      <c r="BZ23" s="65"/>
      <c r="CA23" s="65"/>
      <c r="CB23" s="65"/>
      <c r="CC23" s="65"/>
      <c r="CD23" s="65"/>
      <c r="CE23" s="65"/>
      <c r="CF23" s="65"/>
      <c r="CG23" s="65"/>
      <c r="CH23" s="65"/>
      <c r="CI23" s="65"/>
      <c r="CJ23" s="65"/>
      <c r="CK23" s="65"/>
      <c r="CL23" s="65"/>
      <c r="CM23" s="65"/>
      <c r="CN23" s="65"/>
      <c r="CO23" s="65"/>
      <c r="CP23" s="65"/>
      <c r="CQ23" s="65"/>
      <c r="CR23" s="65"/>
      <c r="CS23" s="65"/>
      <c r="CT23" s="66"/>
      <c r="CU23" s="66"/>
      <c r="CV23" s="66"/>
      <c r="CW23" s="66"/>
      <c r="CX23" s="65"/>
      <c r="CY23" s="65"/>
      <c r="CZ23" s="65"/>
      <c r="DA23" s="65"/>
      <c r="DB23" s="65"/>
      <c r="DC23" s="65"/>
      <c r="DD23" s="65"/>
      <c r="DE23" s="65"/>
      <c r="DF23" s="65"/>
      <c r="DG23" s="65"/>
      <c r="DH23" s="65"/>
      <c r="DI23" s="65"/>
      <c r="DJ23" s="55" t="str">
        <f t="shared" si="21"/>
        <v/>
      </c>
      <c r="DK23" s="55" t="str">
        <f t="shared" si="22"/>
        <v/>
      </c>
      <c r="DL23" s="55" t="str">
        <f t="shared" si="23"/>
        <v/>
      </c>
      <c r="DM23" s="55" t="str">
        <f t="shared" si="24"/>
        <v/>
      </c>
      <c r="DN23" s="55" t="str">
        <f t="shared" si="25"/>
        <v/>
      </c>
      <c r="DO23" s="65"/>
      <c r="DP23" s="65"/>
      <c r="DQ23" s="65"/>
      <c r="DR23" s="65"/>
      <c r="DS23" s="65"/>
      <c r="DT23" s="65"/>
      <c r="DU23" s="65"/>
      <c r="DV23" s="65"/>
      <c r="DW23" s="65"/>
      <c r="DX23" s="65"/>
      <c r="DY23" s="65"/>
      <c r="DZ23" s="65"/>
      <c r="EA23" s="65"/>
      <c r="EB23" s="65"/>
      <c r="EC23" s="65"/>
      <c r="ED23" s="65"/>
      <c r="EE23" s="65"/>
      <c r="EF23" s="65"/>
      <c r="EG23" s="65"/>
      <c r="EH23" s="65"/>
      <c r="EI23" s="65"/>
      <c r="EJ23" s="65"/>
      <c r="EK23" s="65"/>
      <c r="EL23" s="65"/>
      <c r="EM23" s="65"/>
      <c r="EN23" s="65"/>
      <c r="EO23" s="65"/>
      <c r="EP23" s="65"/>
      <c r="EQ23" s="65"/>
      <c r="ER23" s="65"/>
      <c r="ES23" s="66"/>
      <c r="ET23" s="66"/>
      <c r="EU23" s="66"/>
      <c r="EV23" s="66"/>
      <c r="EW23" s="65"/>
      <c r="EX23" s="65"/>
      <c r="EY23" s="65"/>
      <c r="EZ23" s="65"/>
      <c r="FA23" s="65"/>
      <c r="FB23" s="65"/>
      <c r="FC23" s="65"/>
      <c r="FD23" s="65"/>
      <c r="FE23" s="65"/>
      <c r="FF23" s="65"/>
      <c r="FG23" s="65"/>
      <c r="FH23" s="65"/>
      <c r="FI23" s="55" t="str">
        <f t="shared" si="26"/>
        <v/>
      </c>
      <c r="FJ23" s="55" t="str">
        <f t="shared" si="27"/>
        <v/>
      </c>
      <c r="FK23" s="55" t="str">
        <f t="shared" si="28"/>
        <v/>
      </c>
      <c r="FL23" s="55" t="str">
        <f t="shared" si="29"/>
        <v/>
      </c>
      <c r="FM23" s="55" t="str">
        <f t="shared" si="30"/>
        <v/>
      </c>
      <c r="FN23" s="65"/>
      <c r="FO23" s="65"/>
      <c r="FP23" s="65"/>
      <c r="FQ23" s="65"/>
      <c r="FR23" s="65"/>
      <c r="FS23" s="65"/>
      <c r="FT23" s="65"/>
      <c r="FU23" s="65"/>
      <c r="FV23" s="65"/>
      <c r="FW23" s="65"/>
      <c r="FX23" s="65"/>
      <c r="FY23" s="65"/>
      <c r="FZ23" s="65"/>
      <c r="GA23" s="65"/>
      <c r="GB23" s="65"/>
      <c r="GC23" s="65"/>
      <c r="GD23" s="65"/>
      <c r="GE23" s="65"/>
      <c r="GF23" s="65"/>
      <c r="GG23" s="65"/>
      <c r="GH23" s="65"/>
      <c r="GI23" s="65"/>
      <c r="GJ23" s="65"/>
      <c r="GK23" s="65"/>
      <c r="GL23" s="65"/>
      <c r="GM23" s="65"/>
      <c r="GN23" s="65"/>
      <c r="GO23" s="65"/>
      <c r="GP23" s="65"/>
      <c r="GQ23" s="65"/>
      <c r="GR23" s="66"/>
      <c r="GS23" s="66"/>
      <c r="GT23" s="66"/>
      <c r="GU23" s="66"/>
      <c r="GV23" s="65"/>
      <c r="GW23" s="65"/>
      <c r="GX23" s="65"/>
      <c r="GY23" s="65"/>
      <c r="GZ23" s="65"/>
      <c r="HA23" s="65"/>
      <c r="HB23" s="65"/>
      <c r="HC23" s="65"/>
      <c r="HD23" s="65"/>
      <c r="HE23" s="65"/>
      <c r="HF23" s="65"/>
      <c r="HG23" s="65"/>
      <c r="HH23" s="55" t="str">
        <f t="shared" si="64"/>
        <v/>
      </c>
      <c r="HI23" s="55" t="str">
        <f t="shared" si="65"/>
        <v/>
      </c>
      <c r="HJ23" s="55" t="str">
        <f t="shared" si="66"/>
        <v/>
      </c>
      <c r="HK23" s="55" t="str">
        <f t="shared" si="67"/>
        <v/>
      </c>
      <c r="HL23" s="55" t="str">
        <f t="shared" si="68"/>
        <v/>
      </c>
      <c r="HM23" s="65"/>
      <c r="HN23" s="65"/>
      <c r="HO23" s="65">
        <f t="shared" si="31"/>
        <v>1</v>
      </c>
      <c r="HP23" s="65"/>
      <c r="HQ23" s="65" t="s">
        <v>3005</v>
      </c>
      <c r="HR23" s="65"/>
      <c r="HS23" s="65"/>
      <c r="HT23" s="65"/>
      <c r="HU23" s="65"/>
      <c r="HV23" s="65"/>
      <c r="HW23" s="65"/>
      <c r="HX23" s="65"/>
      <c r="HY23" s="65"/>
      <c r="HZ23" s="65"/>
      <c r="IA23" s="65"/>
      <c r="IB23" s="65"/>
      <c r="IC23" s="65"/>
      <c r="ID23" s="65"/>
      <c r="IE23" s="65"/>
      <c r="IF23" s="65"/>
    </row>
    <row r="24" spans="1:240" ht="75" customHeight="1" x14ac:dyDescent="0.25">
      <c r="A24" s="50" t="s">
        <v>1178</v>
      </c>
      <c r="B24" s="65" t="s">
        <v>1016</v>
      </c>
      <c r="C24" s="65" t="s">
        <v>1179</v>
      </c>
      <c r="D24" s="65" t="s">
        <v>376</v>
      </c>
      <c r="E24" s="65" t="s">
        <v>354</v>
      </c>
      <c r="F24" s="65" t="s">
        <v>377</v>
      </c>
      <c r="G24" s="65" t="s">
        <v>535</v>
      </c>
      <c r="H24" s="65" t="s">
        <v>1180</v>
      </c>
      <c r="I24" s="65" t="s">
        <v>1156</v>
      </c>
      <c r="J24" s="67">
        <v>4</v>
      </c>
      <c r="K24" s="67">
        <v>4</v>
      </c>
      <c r="L24" s="67" t="s">
        <v>359</v>
      </c>
      <c r="M24" s="67">
        <v>4</v>
      </c>
      <c r="N24" s="67">
        <v>4</v>
      </c>
      <c r="O24" s="67" t="s">
        <v>359</v>
      </c>
      <c r="P24" s="65" t="s">
        <v>361</v>
      </c>
      <c r="Q24" s="65" t="s">
        <v>1181</v>
      </c>
      <c r="R24" s="65" t="s">
        <v>1157</v>
      </c>
      <c r="S24" s="65" t="s">
        <v>367</v>
      </c>
      <c r="T24" s="65" t="s">
        <v>1158</v>
      </c>
      <c r="U24" s="65" t="s">
        <v>366</v>
      </c>
      <c r="V24" s="65" t="s">
        <v>367</v>
      </c>
      <c r="W24" s="65" t="s">
        <v>364</v>
      </c>
      <c r="X24" s="65" t="s">
        <v>367</v>
      </c>
      <c r="Y24" s="65" t="s">
        <v>727</v>
      </c>
      <c r="Z24" s="65" t="s">
        <v>369</v>
      </c>
      <c r="AA24" s="65" t="s">
        <v>370</v>
      </c>
      <c r="AB24" s="65" t="s">
        <v>371</v>
      </c>
      <c r="AC24" s="65" t="s">
        <v>370</v>
      </c>
      <c r="AD24" s="65" t="s">
        <v>370</v>
      </c>
      <c r="AE24" s="65">
        <v>100</v>
      </c>
      <c r="AF24" s="65" t="s">
        <v>79</v>
      </c>
      <c r="AG24" s="65" t="s">
        <v>516</v>
      </c>
      <c r="AH24" s="65">
        <f t="shared" si="58"/>
        <v>12</v>
      </c>
      <c r="AI24" s="65">
        <v>3</v>
      </c>
      <c r="AJ24" s="65">
        <v>3</v>
      </c>
      <c r="AK24" s="65">
        <v>3</v>
      </c>
      <c r="AL24" s="65">
        <v>3</v>
      </c>
      <c r="AM24" s="65">
        <v>3</v>
      </c>
      <c r="AN24" s="65" t="s">
        <v>1182</v>
      </c>
      <c r="AO24" s="65"/>
      <c r="AP24" s="65"/>
      <c r="AQ24" s="65"/>
      <c r="AR24" s="65"/>
      <c r="AS24" s="65"/>
      <c r="AT24" s="65"/>
      <c r="AU24" s="66"/>
      <c r="AV24" s="66"/>
      <c r="AW24" s="66"/>
      <c r="AX24" s="66"/>
      <c r="AY24" s="65" t="s">
        <v>70</v>
      </c>
      <c r="AZ24" s="65"/>
      <c r="BA24" s="65"/>
      <c r="BB24" s="65"/>
      <c r="BC24" s="65" t="s">
        <v>70</v>
      </c>
      <c r="BD24" s="65"/>
      <c r="BE24" s="65"/>
      <c r="BF24" s="65"/>
      <c r="BG24" s="65" t="s">
        <v>1160</v>
      </c>
      <c r="BH24" s="65"/>
      <c r="BI24" s="65"/>
      <c r="BJ24" s="65"/>
      <c r="BK24" s="55">
        <f t="shared" si="59"/>
        <v>1</v>
      </c>
      <c r="BL24" s="55">
        <f t="shared" si="60"/>
        <v>0</v>
      </c>
      <c r="BM24" s="55">
        <f t="shared" si="61"/>
        <v>0</v>
      </c>
      <c r="BN24" s="55">
        <f t="shared" si="62"/>
        <v>0</v>
      </c>
      <c r="BO24" s="55">
        <f t="shared" si="63"/>
        <v>0.25</v>
      </c>
      <c r="BP24" s="65"/>
      <c r="BQ24" s="65"/>
      <c r="BR24" s="65"/>
      <c r="BS24" s="65"/>
      <c r="BT24" s="65"/>
      <c r="BU24" s="65"/>
      <c r="BV24" s="65"/>
      <c r="BW24" s="65"/>
      <c r="BX24" s="65"/>
      <c r="BY24" s="65"/>
      <c r="BZ24" s="65"/>
      <c r="CA24" s="65"/>
      <c r="CB24" s="65"/>
      <c r="CC24" s="65"/>
      <c r="CD24" s="65"/>
      <c r="CE24" s="65"/>
      <c r="CF24" s="65"/>
      <c r="CG24" s="65"/>
      <c r="CH24" s="65"/>
      <c r="CI24" s="65"/>
      <c r="CJ24" s="65"/>
      <c r="CK24" s="65"/>
      <c r="CL24" s="65"/>
      <c r="CM24" s="65"/>
      <c r="CN24" s="65"/>
      <c r="CO24" s="65"/>
      <c r="CP24" s="65"/>
      <c r="CQ24" s="65"/>
      <c r="CR24" s="65"/>
      <c r="CS24" s="65"/>
      <c r="CT24" s="66"/>
      <c r="CU24" s="66"/>
      <c r="CV24" s="66"/>
      <c r="CW24" s="66"/>
      <c r="CX24" s="65"/>
      <c r="CY24" s="65"/>
      <c r="CZ24" s="65"/>
      <c r="DA24" s="65"/>
      <c r="DB24" s="65"/>
      <c r="DC24" s="65"/>
      <c r="DD24" s="65"/>
      <c r="DE24" s="65"/>
      <c r="DF24" s="65"/>
      <c r="DG24" s="65"/>
      <c r="DH24" s="65"/>
      <c r="DI24" s="65"/>
      <c r="DJ24" s="55" t="str">
        <f t="shared" si="21"/>
        <v/>
      </c>
      <c r="DK24" s="55" t="str">
        <f t="shared" si="22"/>
        <v/>
      </c>
      <c r="DL24" s="55" t="str">
        <f t="shared" si="23"/>
        <v/>
      </c>
      <c r="DM24" s="55" t="str">
        <f t="shared" si="24"/>
        <v/>
      </c>
      <c r="DN24" s="55" t="str">
        <f t="shared" si="25"/>
        <v/>
      </c>
      <c r="DO24" s="65"/>
      <c r="DP24" s="65"/>
      <c r="DQ24" s="65"/>
      <c r="DR24" s="65"/>
      <c r="DS24" s="65"/>
      <c r="DT24" s="65"/>
      <c r="DU24" s="65"/>
      <c r="DV24" s="65"/>
      <c r="DW24" s="65"/>
      <c r="DX24" s="65"/>
      <c r="DY24" s="65"/>
      <c r="DZ24" s="65"/>
      <c r="EA24" s="65"/>
      <c r="EB24" s="65"/>
      <c r="EC24" s="65"/>
      <c r="ED24" s="65"/>
      <c r="EE24" s="65"/>
      <c r="EF24" s="65"/>
      <c r="EG24" s="65"/>
      <c r="EH24" s="65"/>
      <c r="EI24" s="65"/>
      <c r="EJ24" s="65"/>
      <c r="EK24" s="65"/>
      <c r="EL24" s="65"/>
      <c r="EM24" s="65"/>
      <c r="EN24" s="65"/>
      <c r="EO24" s="65"/>
      <c r="EP24" s="65"/>
      <c r="EQ24" s="65"/>
      <c r="ER24" s="65"/>
      <c r="ES24" s="66"/>
      <c r="ET24" s="66"/>
      <c r="EU24" s="66"/>
      <c r="EV24" s="66"/>
      <c r="EW24" s="65"/>
      <c r="EX24" s="65"/>
      <c r="EY24" s="65"/>
      <c r="EZ24" s="65"/>
      <c r="FA24" s="65"/>
      <c r="FB24" s="65"/>
      <c r="FC24" s="65"/>
      <c r="FD24" s="65"/>
      <c r="FE24" s="65"/>
      <c r="FF24" s="65"/>
      <c r="FG24" s="65"/>
      <c r="FH24" s="65"/>
      <c r="FI24" s="55" t="str">
        <f t="shared" si="26"/>
        <v/>
      </c>
      <c r="FJ24" s="55" t="str">
        <f t="shared" si="27"/>
        <v/>
      </c>
      <c r="FK24" s="55" t="str">
        <f t="shared" si="28"/>
        <v/>
      </c>
      <c r="FL24" s="55" t="str">
        <f t="shared" si="29"/>
        <v/>
      </c>
      <c r="FM24" s="55" t="str">
        <f t="shared" si="30"/>
        <v/>
      </c>
      <c r="FN24" s="65"/>
      <c r="FO24" s="65"/>
      <c r="FP24" s="65"/>
      <c r="FQ24" s="65"/>
      <c r="FR24" s="65"/>
      <c r="FS24" s="65"/>
      <c r="FT24" s="65"/>
      <c r="FU24" s="65"/>
      <c r="FV24" s="65"/>
      <c r="FW24" s="65"/>
      <c r="FX24" s="65"/>
      <c r="FY24" s="65"/>
      <c r="FZ24" s="65"/>
      <c r="GA24" s="65"/>
      <c r="GB24" s="65"/>
      <c r="GC24" s="65"/>
      <c r="GD24" s="65"/>
      <c r="GE24" s="65"/>
      <c r="GF24" s="65"/>
      <c r="GG24" s="65"/>
      <c r="GH24" s="65"/>
      <c r="GI24" s="65"/>
      <c r="GJ24" s="65"/>
      <c r="GK24" s="65"/>
      <c r="GL24" s="65"/>
      <c r="GM24" s="65"/>
      <c r="GN24" s="65"/>
      <c r="GO24" s="65"/>
      <c r="GP24" s="65"/>
      <c r="GQ24" s="65"/>
      <c r="GR24" s="66"/>
      <c r="GS24" s="66"/>
      <c r="GT24" s="66"/>
      <c r="GU24" s="66"/>
      <c r="GV24" s="65"/>
      <c r="GW24" s="65"/>
      <c r="GX24" s="65"/>
      <c r="GY24" s="65"/>
      <c r="GZ24" s="65"/>
      <c r="HA24" s="65"/>
      <c r="HB24" s="65"/>
      <c r="HC24" s="65"/>
      <c r="HD24" s="65"/>
      <c r="HE24" s="65"/>
      <c r="HF24" s="65"/>
      <c r="HG24" s="65"/>
      <c r="HH24" s="55" t="str">
        <f t="shared" si="64"/>
        <v/>
      </c>
      <c r="HI24" s="55" t="str">
        <f t="shared" si="65"/>
        <v/>
      </c>
      <c r="HJ24" s="55" t="str">
        <f t="shared" si="66"/>
        <v/>
      </c>
      <c r="HK24" s="55" t="str">
        <f t="shared" si="67"/>
        <v/>
      </c>
      <c r="HL24" s="55" t="str">
        <f t="shared" si="68"/>
        <v/>
      </c>
      <c r="HM24" s="65"/>
      <c r="HN24" s="65"/>
      <c r="HO24" s="65">
        <f t="shared" si="31"/>
        <v>1</v>
      </c>
      <c r="HP24" s="65"/>
      <c r="HQ24" s="65" t="s">
        <v>1183</v>
      </c>
      <c r="HR24" s="65"/>
      <c r="HS24" s="65"/>
      <c r="HT24" s="65"/>
      <c r="HU24" s="65"/>
      <c r="HV24" s="65"/>
      <c r="HW24" s="65"/>
      <c r="HX24" s="65"/>
      <c r="HY24" s="65"/>
      <c r="HZ24" s="65"/>
      <c r="IA24" s="65"/>
      <c r="IB24" s="65"/>
      <c r="IC24" s="65"/>
      <c r="ID24" s="65"/>
      <c r="IE24" s="65"/>
      <c r="IF24" s="65"/>
    </row>
    <row r="25" spans="1:240" ht="75" customHeight="1" x14ac:dyDescent="0.25">
      <c r="A25" s="50" t="s">
        <v>1184</v>
      </c>
      <c r="B25" s="50" t="s">
        <v>1016</v>
      </c>
      <c r="C25" s="50" t="s">
        <v>1185</v>
      </c>
      <c r="D25" s="50" t="s">
        <v>782</v>
      </c>
      <c r="E25" s="50"/>
      <c r="F25" s="50"/>
      <c r="G25" s="50"/>
      <c r="H25" s="50" t="s">
        <v>1186</v>
      </c>
      <c r="I25" s="50" t="s">
        <v>1187</v>
      </c>
      <c r="J25" s="20">
        <v>3</v>
      </c>
      <c r="K25" s="20">
        <v>4</v>
      </c>
      <c r="L25" s="20" t="s">
        <v>359</v>
      </c>
      <c r="M25" s="20">
        <v>1</v>
      </c>
      <c r="N25" s="20">
        <v>2</v>
      </c>
      <c r="O25" s="20" t="s">
        <v>360</v>
      </c>
      <c r="P25" s="65" t="s">
        <v>361</v>
      </c>
      <c r="Q25" s="50" t="s">
        <v>1188</v>
      </c>
      <c r="R25" s="50" t="s">
        <v>1189</v>
      </c>
      <c r="S25" s="50" t="s">
        <v>364</v>
      </c>
      <c r="T25" s="50" t="s">
        <v>1190</v>
      </c>
      <c r="U25" s="50" t="s">
        <v>366</v>
      </c>
      <c r="V25" s="50" t="s">
        <v>367</v>
      </c>
      <c r="W25" s="50" t="s">
        <v>367</v>
      </c>
      <c r="X25" s="50" t="s">
        <v>367</v>
      </c>
      <c r="Y25" s="50" t="s">
        <v>544</v>
      </c>
      <c r="Z25" s="50" t="s">
        <v>369</v>
      </c>
      <c r="AA25" s="50" t="s">
        <v>370</v>
      </c>
      <c r="AB25" s="50" t="s">
        <v>371</v>
      </c>
      <c r="AC25" s="50" t="s">
        <v>370</v>
      </c>
      <c r="AD25" s="50" t="s">
        <v>370</v>
      </c>
      <c r="AE25" s="50">
        <v>100</v>
      </c>
      <c r="AF25" s="65" t="s">
        <v>79</v>
      </c>
      <c r="AG25" s="65" t="s">
        <v>528</v>
      </c>
      <c r="AH25" s="65">
        <f t="shared" si="58"/>
        <v>0</v>
      </c>
      <c r="AI25" s="65">
        <v>0</v>
      </c>
      <c r="AJ25" s="65">
        <v>0</v>
      </c>
      <c r="AK25" s="65">
        <v>0</v>
      </c>
      <c r="AL25" s="65">
        <v>0</v>
      </c>
      <c r="AM25" s="65">
        <v>0</v>
      </c>
      <c r="AN25" s="65" t="s">
        <v>1191</v>
      </c>
      <c r="AO25" s="65"/>
      <c r="AP25" s="65"/>
      <c r="AQ25" s="65"/>
      <c r="AR25" s="65"/>
      <c r="AS25" s="65"/>
      <c r="AT25" s="65"/>
      <c r="AU25" s="66"/>
      <c r="AV25" s="66"/>
      <c r="AW25" s="66"/>
      <c r="AX25" s="66"/>
      <c r="AY25" s="65" t="s">
        <v>70</v>
      </c>
      <c r="AZ25" s="65"/>
      <c r="BA25" s="65"/>
      <c r="BB25" s="65"/>
      <c r="BC25" s="65" t="s">
        <v>70</v>
      </c>
      <c r="BD25" s="65"/>
      <c r="BE25" s="65"/>
      <c r="BF25" s="65"/>
      <c r="BG25" s="65" t="s">
        <v>1192</v>
      </c>
      <c r="BH25" s="65"/>
      <c r="BI25" s="65"/>
      <c r="BJ25" s="65"/>
      <c r="BK25" s="55" t="str">
        <f t="shared" si="59"/>
        <v/>
      </c>
      <c r="BL25" s="55" t="str">
        <f t="shared" si="60"/>
        <v/>
      </c>
      <c r="BM25" s="55" t="str">
        <f t="shared" si="61"/>
        <v/>
      </c>
      <c r="BN25" s="55" t="str">
        <f t="shared" si="62"/>
        <v/>
      </c>
      <c r="BO25" s="55" t="str">
        <f t="shared" si="63"/>
        <v/>
      </c>
      <c r="BP25" s="65"/>
      <c r="BQ25" s="65"/>
      <c r="BR25" s="65"/>
      <c r="BS25" s="65"/>
      <c r="BT25" s="65"/>
      <c r="BU25" s="65"/>
      <c r="BV25" s="65"/>
      <c r="BW25" s="65"/>
      <c r="BX25" s="65"/>
      <c r="BY25" s="65"/>
      <c r="BZ25" s="65"/>
      <c r="CA25" s="65"/>
      <c r="CB25" s="65"/>
      <c r="CC25" s="65"/>
      <c r="CD25" s="65"/>
      <c r="CE25" s="65"/>
      <c r="CF25" s="65"/>
      <c r="CG25" s="65"/>
      <c r="CH25" s="65"/>
      <c r="CI25" s="65"/>
      <c r="CJ25" s="65"/>
      <c r="CK25" s="65"/>
      <c r="CL25" s="65"/>
      <c r="CM25" s="65"/>
      <c r="CN25" s="65"/>
      <c r="CO25" s="65"/>
      <c r="CP25" s="65"/>
      <c r="CQ25" s="65"/>
      <c r="CR25" s="65"/>
      <c r="CS25" s="65"/>
      <c r="CT25" s="66"/>
      <c r="CU25" s="66"/>
      <c r="CV25" s="66"/>
      <c r="CW25" s="66"/>
      <c r="CX25" s="65"/>
      <c r="CY25" s="65"/>
      <c r="CZ25" s="65"/>
      <c r="DA25" s="65"/>
      <c r="DB25" s="65"/>
      <c r="DC25" s="65"/>
      <c r="DD25" s="65"/>
      <c r="DE25" s="65"/>
      <c r="DF25" s="65"/>
      <c r="DG25" s="65"/>
      <c r="DH25" s="65"/>
      <c r="DI25" s="65"/>
      <c r="DJ25" s="55" t="str">
        <f t="shared" si="21"/>
        <v/>
      </c>
      <c r="DK25" s="55" t="str">
        <f t="shared" si="22"/>
        <v/>
      </c>
      <c r="DL25" s="55" t="str">
        <f t="shared" si="23"/>
        <v/>
      </c>
      <c r="DM25" s="55" t="str">
        <f t="shared" si="24"/>
        <v/>
      </c>
      <c r="DN25" s="55" t="str">
        <f t="shared" si="25"/>
        <v/>
      </c>
      <c r="DO25" s="65"/>
      <c r="DP25" s="65"/>
      <c r="DQ25" s="65"/>
      <c r="DR25" s="65"/>
      <c r="DS25" s="65"/>
      <c r="DT25" s="65"/>
      <c r="DU25" s="65"/>
      <c r="DV25" s="65"/>
      <c r="DW25" s="65"/>
      <c r="DX25" s="65"/>
      <c r="DY25" s="65"/>
      <c r="DZ25" s="65"/>
      <c r="EA25" s="65"/>
      <c r="EB25" s="65"/>
      <c r="EC25" s="65"/>
      <c r="ED25" s="65"/>
      <c r="EE25" s="65"/>
      <c r="EF25" s="65"/>
      <c r="EG25" s="65"/>
      <c r="EH25" s="65"/>
      <c r="EI25" s="65"/>
      <c r="EJ25" s="65"/>
      <c r="EK25" s="65"/>
      <c r="EL25" s="65"/>
      <c r="EM25" s="65"/>
      <c r="EN25" s="65"/>
      <c r="EO25" s="65"/>
      <c r="EP25" s="65"/>
      <c r="EQ25" s="65"/>
      <c r="ER25" s="65"/>
      <c r="ES25" s="66"/>
      <c r="ET25" s="66"/>
      <c r="EU25" s="66"/>
      <c r="EV25" s="66"/>
      <c r="EW25" s="65"/>
      <c r="EX25" s="65"/>
      <c r="EY25" s="65"/>
      <c r="EZ25" s="65"/>
      <c r="FA25" s="65"/>
      <c r="FB25" s="65"/>
      <c r="FC25" s="65"/>
      <c r="FD25" s="65"/>
      <c r="FE25" s="65"/>
      <c r="FF25" s="65"/>
      <c r="FG25" s="65"/>
      <c r="FH25" s="65"/>
      <c r="FI25" s="55" t="str">
        <f t="shared" si="26"/>
        <v/>
      </c>
      <c r="FJ25" s="55" t="str">
        <f t="shared" si="27"/>
        <v/>
      </c>
      <c r="FK25" s="55" t="str">
        <f t="shared" si="28"/>
        <v/>
      </c>
      <c r="FL25" s="55" t="str">
        <f t="shared" si="29"/>
        <v/>
      </c>
      <c r="FM25" s="55" t="str">
        <f t="shared" si="30"/>
        <v/>
      </c>
      <c r="FN25" s="65"/>
      <c r="FO25" s="65"/>
      <c r="FP25" s="65"/>
      <c r="FQ25" s="65"/>
      <c r="FR25" s="65"/>
      <c r="FS25" s="65"/>
      <c r="FT25" s="65"/>
      <c r="FU25" s="65"/>
      <c r="FV25" s="65"/>
      <c r="FW25" s="65"/>
      <c r="FX25" s="65"/>
      <c r="FY25" s="65"/>
      <c r="FZ25" s="65"/>
      <c r="GA25" s="65"/>
      <c r="GB25" s="65"/>
      <c r="GC25" s="65"/>
      <c r="GD25" s="65"/>
      <c r="GE25" s="65"/>
      <c r="GF25" s="65"/>
      <c r="GG25" s="65"/>
      <c r="GH25" s="65"/>
      <c r="GI25" s="65"/>
      <c r="GJ25" s="65"/>
      <c r="GK25" s="65"/>
      <c r="GL25" s="65"/>
      <c r="GM25" s="65"/>
      <c r="GN25" s="65"/>
      <c r="GO25" s="65"/>
      <c r="GP25" s="65"/>
      <c r="GQ25" s="65"/>
      <c r="GR25" s="66"/>
      <c r="GS25" s="66"/>
      <c r="GT25" s="66"/>
      <c r="GU25" s="66"/>
      <c r="GV25" s="65"/>
      <c r="GW25" s="65"/>
      <c r="GX25" s="65"/>
      <c r="GY25" s="65"/>
      <c r="GZ25" s="65"/>
      <c r="HA25" s="65"/>
      <c r="HB25" s="65"/>
      <c r="HC25" s="65"/>
      <c r="HD25" s="65"/>
      <c r="HE25" s="65"/>
      <c r="HF25" s="65"/>
      <c r="HG25" s="65"/>
      <c r="HH25" s="55" t="str">
        <f t="shared" si="64"/>
        <v/>
      </c>
      <c r="HI25" s="55" t="str">
        <f t="shared" si="65"/>
        <v/>
      </c>
      <c r="HJ25" s="55" t="str">
        <f t="shared" si="66"/>
        <v/>
      </c>
      <c r="HK25" s="55" t="str">
        <f t="shared" si="67"/>
        <v/>
      </c>
      <c r="HL25" s="55" t="str">
        <f t="shared" si="68"/>
        <v/>
      </c>
      <c r="HM25" s="65"/>
      <c r="HN25" s="65"/>
      <c r="HO25" s="65">
        <f t="shared" si="31"/>
        <v>1</v>
      </c>
      <c r="HP25" s="50" t="s">
        <v>1193</v>
      </c>
      <c r="HQ25" s="50" t="s">
        <v>3006</v>
      </c>
      <c r="HR25" s="50"/>
      <c r="HS25" s="50"/>
      <c r="HT25" s="50"/>
      <c r="HU25" s="50"/>
      <c r="HV25" s="50"/>
      <c r="HW25" s="50"/>
      <c r="HX25" s="50"/>
      <c r="HY25" s="50"/>
      <c r="HZ25" s="50"/>
      <c r="IA25" s="50"/>
      <c r="IB25" s="50"/>
      <c r="IC25" s="50"/>
      <c r="ID25" s="50"/>
      <c r="IE25" s="50"/>
      <c r="IF25" s="50"/>
    </row>
    <row r="26" spans="1:240" ht="75" customHeight="1" x14ac:dyDescent="0.25">
      <c r="A26" s="50" t="s">
        <v>1270</v>
      </c>
      <c r="B26" s="65" t="s">
        <v>1194</v>
      </c>
      <c r="C26" s="65" t="s">
        <v>1271</v>
      </c>
      <c r="D26" s="65" t="s">
        <v>1272</v>
      </c>
      <c r="E26" s="65" t="s">
        <v>354</v>
      </c>
      <c r="F26" s="65" t="s">
        <v>355</v>
      </c>
      <c r="G26" s="65" t="s">
        <v>378</v>
      </c>
      <c r="H26" s="65" t="s">
        <v>1273</v>
      </c>
      <c r="I26" s="65" t="s">
        <v>1274</v>
      </c>
      <c r="J26" s="67">
        <v>5</v>
      </c>
      <c r="K26" s="67">
        <v>3</v>
      </c>
      <c r="L26" s="67" t="s">
        <v>359</v>
      </c>
      <c r="M26" s="67">
        <v>4</v>
      </c>
      <c r="N26" s="67">
        <v>2</v>
      </c>
      <c r="O26" s="67" t="s">
        <v>575</v>
      </c>
      <c r="P26" s="65" t="s">
        <v>361</v>
      </c>
      <c r="Q26" s="65" t="s">
        <v>1275</v>
      </c>
      <c r="R26" s="65" t="s">
        <v>1276</v>
      </c>
      <c r="S26" s="65" t="s">
        <v>367</v>
      </c>
      <c r="T26" s="65" t="s">
        <v>1277</v>
      </c>
      <c r="U26" s="65" t="s">
        <v>524</v>
      </c>
      <c r="V26" s="65" t="s">
        <v>367</v>
      </c>
      <c r="W26" s="65" t="s">
        <v>367</v>
      </c>
      <c r="X26" s="65" t="s">
        <v>367</v>
      </c>
      <c r="Y26" s="65" t="s">
        <v>525</v>
      </c>
      <c r="Z26" s="65" t="s">
        <v>369</v>
      </c>
      <c r="AA26" s="65" t="s">
        <v>527</v>
      </c>
      <c r="AB26" s="65" t="s">
        <v>371</v>
      </c>
      <c r="AC26" s="65" t="s">
        <v>370</v>
      </c>
      <c r="AD26" s="65" t="s">
        <v>527</v>
      </c>
      <c r="AE26" s="65">
        <v>50</v>
      </c>
      <c r="AF26" s="65" t="s">
        <v>79</v>
      </c>
      <c r="AG26" s="65" t="s">
        <v>528</v>
      </c>
      <c r="AH26" s="65">
        <f>SUM(AI26:AL26)</f>
        <v>1</v>
      </c>
      <c r="AI26" s="65">
        <v>1</v>
      </c>
      <c r="AJ26" s="65">
        <v>0</v>
      </c>
      <c r="AK26" s="65">
        <v>0</v>
      </c>
      <c r="AL26" s="65">
        <v>0</v>
      </c>
      <c r="AM26" s="65">
        <v>1</v>
      </c>
      <c r="AN26" s="65" t="s">
        <v>1278</v>
      </c>
      <c r="AO26" s="65"/>
      <c r="AP26" s="65"/>
      <c r="AQ26" s="65"/>
      <c r="AR26" s="65"/>
      <c r="AS26" s="65"/>
      <c r="AT26" s="65"/>
      <c r="AU26" s="66">
        <v>44296</v>
      </c>
      <c r="AV26" s="66"/>
      <c r="AW26" s="66"/>
      <c r="AX26" s="66"/>
      <c r="AY26" s="65" t="s">
        <v>70</v>
      </c>
      <c r="AZ26" s="65"/>
      <c r="BA26" s="65"/>
      <c r="BB26" s="65"/>
      <c r="BC26" s="65" t="s">
        <v>70</v>
      </c>
      <c r="BD26" s="65"/>
      <c r="BE26" s="65"/>
      <c r="BF26" s="65"/>
      <c r="BG26" s="65" t="s">
        <v>1279</v>
      </c>
      <c r="BH26" s="65"/>
      <c r="BI26" s="65"/>
      <c r="BJ26" s="65"/>
      <c r="BK26" s="55">
        <f>IFERROR(IF(AI26=0,"",IF((AM26/AI26)&gt;1,1,(AM26/AI26))),"")</f>
        <v>1</v>
      </c>
      <c r="BL26" s="55" t="str">
        <f>IFERROR(IF(AJ26=0,"",IF((AO26/AJ26)&gt;1,1,(AO26/AJ26))),"")</f>
        <v/>
      </c>
      <c r="BM26" s="55" t="str">
        <f>IFERROR(IF(AK26=0,"",IF((AQ26/AK26)&gt;1,1,(AQ26/AK26))),"")</f>
        <v/>
      </c>
      <c r="BN26" s="55" t="str">
        <f>IFERROR(IF(AL26=0,"",IF((AS26/AL26)&gt;1,1,(AS26/AL26))),"")</f>
        <v/>
      </c>
      <c r="BO26" s="55">
        <f>IFERROR(IF((AM26+AO26+AQ26+AS26)/AH26&gt;1,1,(AM26+AO26+AQ26+AS26)/AH26),"")</f>
        <v>1</v>
      </c>
      <c r="BP26" s="65" t="s">
        <v>1280</v>
      </c>
      <c r="BQ26" s="65" t="s">
        <v>1281</v>
      </c>
      <c r="BR26" s="65" t="s">
        <v>364</v>
      </c>
      <c r="BS26" s="65" t="s">
        <v>1282</v>
      </c>
      <c r="BT26" s="65" t="s">
        <v>366</v>
      </c>
      <c r="BU26" s="65" t="s">
        <v>367</v>
      </c>
      <c r="BV26" s="65" t="s">
        <v>367</v>
      </c>
      <c r="BW26" s="65" t="s">
        <v>367</v>
      </c>
      <c r="BX26" s="65" t="s">
        <v>525</v>
      </c>
      <c r="BY26" s="65" t="s">
        <v>369</v>
      </c>
      <c r="BZ26" s="65" t="s">
        <v>370</v>
      </c>
      <c r="CA26" s="65" t="s">
        <v>371</v>
      </c>
      <c r="CB26" s="65" t="s">
        <v>370</v>
      </c>
      <c r="CC26" s="65" t="s">
        <v>370</v>
      </c>
      <c r="CD26" s="65">
        <v>100</v>
      </c>
      <c r="CE26" s="65" t="s">
        <v>79</v>
      </c>
      <c r="CF26" s="65" t="s">
        <v>364</v>
      </c>
      <c r="CG26" s="65">
        <f>SUM(CH26:CK26)</f>
        <v>12</v>
      </c>
      <c r="CH26" s="65">
        <v>3</v>
      </c>
      <c r="CI26" s="65">
        <v>3</v>
      </c>
      <c r="CJ26" s="65">
        <v>3</v>
      </c>
      <c r="CK26" s="65">
        <v>3</v>
      </c>
      <c r="CL26" s="65">
        <v>3</v>
      </c>
      <c r="CM26" s="65" t="s">
        <v>1283</v>
      </c>
      <c r="CN26" s="65"/>
      <c r="CO26" s="65"/>
      <c r="CP26" s="65"/>
      <c r="CQ26" s="65"/>
      <c r="CR26" s="65"/>
      <c r="CS26" s="65"/>
      <c r="CT26" s="66">
        <v>44307</v>
      </c>
      <c r="CU26" s="66"/>
      <c r="CV26" s="66"/>
      <c r="CW26" s="66"/>
      <c r="CX26" s="65" t="s">
        <v>70</v>
      </c>
      <c r="CY26" s="65"/>
      <c r="CZ26" s="65"/>
      <c r="DA26" s="65"/>
      <c r="DB26" s="65" t="s">
        <v>70</v>
      </c>
      <c r="DC26" s="65"/>
      <c r="DD26" s="65"/>
      <c r="DE26" s="65"/>
      <c r="DF26" s="65" t="s">
        <v>1284</v>
      </c>
      <c r="DG26" s="65"/>
      <c r="DH26" s="65"/>
      <c r="DI26" s="65"/>
      <c r="DJ26" s="55">
        <f t="shared" si="21"/>
        <v>1</v>
      </c>
      <c r="DK26" s="55">
        <f t="shared" si="22"/>
        <v>0</v>
      </c>
      <c r="DL26" s="55">
        <f t="shared" si="23"/>
        <v>0</v>
      </c>
      <c r="DM26" s="55">
        <f t="shared" si="24"/>
        <v>0</v>
      </c>
      <c r="DN26" s="55">
        <f t="shared" si="25"/>
        <v>0.25</v>
      </c>
      <c r="DO26" s="65"/>
      <c r="DP26" s="65"/>
      <c r="DQ26" s="65"/>
      <c r="DR26" s="65"/>
      <c r="DS26" s="65"/>
      <c r="DT26" s="65"/>
      <c r="DU26" s="65"/>
      <c r="DV26" s="65"/>
      <c r="DW26" s="65"/>
      <c r="DX26" s="65"/>
      <c r="DY26" s="65"/>
      <c r="DZ26" s="65"/>
      <c r="EA26" s="65"/>
      <c r="EB26" s="65"/>
      <c r="EC26" s="65"/>
      <c r="ED26" s="65"/>
      <c r="EE26" s="65"/>
      <c r="EF26" s="65"/>
      <c r="EG26" s="65"/>
      <c r="EH26" s="65"/>
      <c r="EI26" s="65"/>
      <c r="EJ26" s="65"/>
      <c r="EK26" s="65"/>
      <c r="EL26" s="65"/>
      <c r="EM26" s="65"/>
      <c r="EN26" s="65"/>
      <c r="EO26" s="65"/>
      <c r="EP26" s="65"/>
      <c r="EQ26" s="65"/>
      <c r="ER26" s="65"/>
      <c r="ES26" s="66">
        <v>44307</v>
      </c>
      <c r="ET26" s="66"/>
      <c r="EU26" s="66"/>
      <c r="EV26" s="66"/>
      <c r="EW26" s="65"/>
      <c r="EX26" s="65"/>
      <c r="EY26" s="65"/>
      <c r="EZ26" s="65"/>
      <c r="FA26" s="65"/>
      <c r="FB26" s="65"/>
      <c r="FC26" s="65"/>
      <c r="FD26" s="65"/>
      <c r="FE26" s="65"/>
      <c r="FF26" s="65"/>
      <c r="FG26" s="65"/>
      <c r="FH26" s="65"/>
      <c r="FI26" s="55" t="str">
        <f t="shared" si="26"/>
        <v/>
      </c>
      <c r="FJ26" s="55" t="str">
        <f t="shared" si="27"/>
        <v/>
      </c>
      <c r="FK26" s="55" t="str">
        <f t="shared" si="28"/>
        <v/>
      </c>
      <c r="FL26" s="55" t="str">
        <f t="shared" si="29"/>
        <v/>
      </c>
      <c r="FM26" s="55" t="str">
        <f t="shared" si="30"/>
        <v/>
      </c>
      <c r="FN26" s="65"/>
      <c r="FO26" s="65"/>
      <c r="FP26" s="65"/>
      <c r="FQ26" s="65"/>
      <c r="FR26" s="65"/>
      <c r="FS26" s="65"/>
      <c r="FT26" s="65"/>
      <c r="FU26" s="65"/>
      <c r="FV26" s="65"/>
      <c r="FW26" s="65"/>
      <c r="FX26" s="65"/>
      <c r="FY26" s="65"/>
      <c r="FZ26" s="65"/>
      <c r="GA26" s="65"/>
      <c r="GB26" s="65"/>
      <c r="GC26" s="65"/>
      <c r="GD26" s="65"/>
      <c r="GE26" s="65"/>
      <c r="GF26" s="65"/>
      <c r="GG26" s="65"/>
      <c r="GH26" s="65"/>
      <c r="GI26" s="65"/>
      <c r="GJ26" s="65"/>
      <c r="GK26" s="65"/>
      <c r="GL26" s="65"/>
      <c r="GM26" s="65"/>
      <c r="GN26" s="65"/>
      <c r="GO26" s="65"/>
      <c r="GP26" s="65"/>
      <c r="GQ26" s="65"/>
      <c r="GR26" s="66">
        <v>44307</v>
      </c>
      <c r="GS26" s="66"/>
      <c r="GT26" s="66"/>
      <c r="GU26" s="66"/>
      <c r="GV26" s="65"/>
      <c r="GW26" s="65"/>
      <c r="GX26" s="65"/>
      <c r="GY26" s="65"/>
      <c r="GZ26" s="65"/>
      <c r="HA26" s="65"/>
      <c r="HB26" s="65"/>
      <c r="HC26" s="65"/>
      <c r="HD26" s="65"/>
      <c r="HE26" s="65"/>
      <c r="HF26" s="65"/>
      <c r="HG26" s="65"/>
      <c r="HH26" s="55" t="str">
        <f>IFERROR(IF(GF26=0,"",IF((GJ26/GF26)&gt;1,1,(GJ26/GF26))),"")</f>
        <v/>
      </c>
      <c r="HI26" s="55" t="str">
        <f>IFERROR(IF(GG26=0,"",IF((GL26/GG26)&gt;1,1,(GL26/GG26))),"")</f>
        <v/>
      </c>
      <c r="HJ26" s="55" t="str">
        <f>IFERROR(IF(GH26=0,"",IF((GN26/GH26)&gt;1,1,(GN26/GH26))),"")</f>
        <v/>
      </c>
      <c r="HK26" s="55" t="str">
        <f>IFERROR(IF(GI26=0,"",IF((GP26/GI26)&gt;1,1,(GP26/GI26))),"")</f>
        <v/>
      </c>
      <c r="HL26" s="55" t="str">
        <f>IFERROR(IF((GJ26+GL26+GN26+GP26)/GE26&gt;1,1,(GJ26+GL26+GN26+GP26)/GE26),"")</f>
        <v/>
      </c>
      <c r="HM26" s="65"/>
      <c r="HN26" s="65"/>
      <c r="HO26" s="65">
        <f t="shared" si="31"/>
        <v>2</v>
      </c>
      <c r="HP26" s="65"/>
      <c r="HQ26" s="65" t="s">
        <v>1202</v>
      </c>
      <c r="HR26" s="65"/>
      <c r="HS26" s="65"/>
      <c r="HT26" s="65"/>
      <c r="HU26" s="65" t="s">
        <v>1285</v>
      </c>
      <c r="HV26" s="65"/>
      <c r="HW26" s="65"/>
      <c r="HX26" s="65"/>
      <c r="HY26" s="65"/>
      <c r="HZ26" s="65"/>
      <c r="IA26" s="65"/>
      <c r="IB26" s="65"/>
      <c r="IC26" s="65"/>
      <c r="ID26" s="65"/>
      <c r="IE26" s="65"/>
      <c r="IF26" s="65"/>
    </row>
    <row r="27" spans="1:240" ht="75" customHeight="1" x14ac:dyDescent="0.25">
      <c r="A27" s="50" t="s">
        <v>1286</v>
      </c>
      <c r="B27" s="65" t="s">
        <v>1194</v>
      </c>
      <c r="C27" s="65" t="s">
        <v>1287</v>
      </c>
      <c r="D27" s="65" t="s">
        <v>376</v>
      </c>
      <c r="E27" s="65" t="s">
        <v>354</v>
      </c>
      <c r="F27" s="65" t="s">
        <v>377</v>
      </c>
      <c r="G27" s="65" t="s">
        <v>356</v>
      </c>
      <c r="H27" s="65" t="s">
        <v>1288</v>
      </c>
      <c r="I27" s="65" t="s">
        <v>1289</v>
      </c>
      <c r="J27" s="67">
        <v>2</v>
      </c>
      <c r="K27" s="67">
        <v>5</v>
      </c>
      <c r="L27" s="67" t="s">
        <v>359</v>
      </c>
      <c r="M27" s="67">
        <v>1</v>
      </c>
      <c r="N27" s="67">
        <v>5</v>
      </c>
      <c r="O27" s="67" t="s">
        <v>359</v>
      </c>
      <c r="P27" s="65" t="s">
        <v>361</v>
      </c>
      <c r="Q27" s="65" t="s">
        <v>1290</v>
      </c>
      <c r="R27" s="65" t="s">
        <v>1291</v>
      </c>
      <c r="S27" s="65" t="s">
        <v>367</v>
      </c>
      <c r="T27" s="65" t="s">
        <v>1292</v>
      </c>
      <c r="U27" s="65" t="s">
        <v>366</v>
      </c>
      <c r="V27" s="65" t="s">
        <v>367</v>
      </c>
      <c r="W27" s="65" t="s">
        <v>367</v>
      </c>
      <c r="X27" s="65" t="s">
        <v>367</v>
      </c>
      <c r="Y27" s="65" t="s">
        <v>525</v>
      </c>
      <c r="Z27" s="65" t="s">
        <v>369</v>
      </c>
      <c r="AA27" s="65" t="s">
        <v>370</v>
      </c>
      <c r="AB27" s="65" t="s">
        <v>371</v>
      </c>
      <c r="AC27" s="65" t="s">
        <v>370</v>
      </c>
      <c r="AD27" s="65" t="s">
        <v>370</v>
      </c>
      <c r="AE27" s="65">
        <v>100</v>
      </c>
      <c r="AF27" s="65" t="s">
        <v>79</v>
      </c>
      <c r="AG27" s="65" t="s">
        <v>528</v>
      </c>
      <c r="AH27" s="65">
        <f>SUM(AI27:AL27)</f>
        <v>6</v>
      </c>
      <c r="AI27" s="65">
        <v>6</v>
      </c>
      <c r="AJ27" s="65">
        <v>0</v>
      </c>
      <c r="AK27" s="65">
        <v>0</v>
      </c>
      <c r="AL27" s="65">
        <v>0</v>
      </c>
      <c r="AM27" s="65">
        <v>6</v>
      </c>
      <c r="AN27" s="65" t="s">
        <v>1293</v>
      </c>
      <c r="AO27" s="65"/>
      <c r="AP27" s="65"/>
      <c r="AQ27" s="65"/>
      <c r="AR27" s="65"/>
      <c r="AS27" s="65"/>
      <c r="AT27" s="65"/>
      <c r="AU27" s="66">
        <v>44296</v>
      </c>
      <c r="AV27" s="66"/>
      <c r="AW27" s="66"/>
      <c r="AX27" s="66"/>
      <c r="AY27" s="65" t="s">
        <v>70</v>
      </c>
      <c r="AZ27" s="65"/>
      <c r="BA27" s="65"/>
      <c r="BB27" s="65"/>
      <c r="BC27" s="65" t="s">
        <v>70</v>
      </c>
      <c r="BD27" s="65"/>
      <c r="BE27" s="65"/>
      <c r="BF27" s="65"/>
      <c r="BG27" s="65" t="s">
        <v>3007</v>
      </c>
      <c r="BH27" s="65"/>
      <c r="BI27" s="65"/>
      <c r="BJ27" s="65"/>
      <c r="BK27" s="55">
        <f t="shared" ref="BK27:BK28" si="69">IFERROR(IF(AI27=0,"",IF((AM27/AI27)&gt;1,1,(AM27/AI27))),"")</f>
        <v>1</v>
      </c>
      <c r="BL27" s="55" t="str">
        <f t="shared" ref="BL27:BL28" si="70">IFERROR(IF(AJ27=0,"",IF((AO27/AJ27)&gt;1,1,(AO27/AJ27))),"")</f>
        <v/>
      </c>
      <c r="BM27" s="55" t="str">
        <f t="shared" ref="BM27:BM28" si="71">IFERROR(IF(AK27=0,"",IF((AQ27/AK27)&gt;1,1,(AQ27/AK27))),"")</f>
        <v/>
      </c>
      <c r="BN27" s="55" t="str">
        <f t="shared" ref="BN27:BN28" si="72">IFERROR(IF(AL27=0,"",IF((AS27/AL27)&gt;1,1,(AS27/AL27))),"")</f>
        <v/>
      </c>
      <c r="BO27" s="55">
        <f t="shared" ref="BO27:BO28" si="73">IFERROR(IF((AM27+AO27+AQ27+AS27)/AH27&gt;1,1,(AM27+AO27+AQ27+AS27)/AH27),"")</f>
        <v>1</v>
      </c>
      <c r="BP27" s="65" t="s">
        <v>1294</v>
      </c>
      <c r="BQ27" s="65" t="s">
        <v>1281</v>
      </c>
      <c r="BR27" s="65" t="s">
        <v>364</v>
      </c>
      <c r="BS27" s="65" t="s">
        <v>1295</v>
      </c>
      <c r="BT27" s="65" t="s">
        <v>366</v>
      </c>
      <c r="BU27" s="65" t="s">
        <v>367</v>
      </c>
      <c r="BV27" s="65" t="s">
        <v>367</v>
      </c>
      <c r="BW27" s="65" t="s">
        <v>367</v>
      </c>
      <c r="BX27" s="65" t="s">
        <v>525</v>
      </c>
      <c r="BY27" s="65" t="s">
        <v>369</v>
      </c>
      <c r="BZ27" s="65" t="s">
        <v>370</v>
      </c>
      <c r="CA27" s="65" t="s">
        <v>371</v>
      </c>
      <c r="CB27" s="65" t="s">
        <v>370</v>
      </c>
      <c r="CC27" s="65" t="s">
        <v>370</v>
      </c>
      <c r="CD27" s="65">
        <v>100</v>
      </c>
      <c r="CE27" s="65" t="s">
        <v>79</v>
      </c>
      <c r="CF27" s="65" t="s">
        <v>528</v>
      </c>
      <c r="CG27" s="65">
        <f t="shared" ref="CG27:CG28" si="74">SUM(CH27:CK27)</f>
        <v>7</v>
      </c>
      <c r="CH27" s="65">
        <v>7</v>
      </c>
      <c r="CI27" s="65">
        <v>0</v>
      </c>
      <c r="CJ27" s="65">
        <v>0</v>
      </c>
      <c r="CK27" s="65">
        <v>0</v>
      </c>
      <c r="CL27" s="65">
        <v>7</v>
      </c>
      <c r="CM27" s="65" t="s">
        <v>1293</v>
      </c>
      <c r="CN27" s="65"/>
      <c r="CO27" s="65"/>
      <c r="CP27" s="65"/>
      <c r="CQ27" s="65"/>
      <c r="CR27" s="65"/>
      <c r="CS27" s="65"/>
      <c r="CT27" s="66">
        <v>44307</v>
      </c>
      <c r="CU27" s="66"/>
      <c r="CV27" s="66"/>
      <c r="CW27" s="66"/>
      <c r="CX27" s="65" t="s">
        <v>70</v>
      </c>
      <c r="CY27" s="65"/>
      <c r="CZ27" s="65"/>
      <c r="DA27" s="65"/>
      <c r="DB27" s="65" t="s">
        <v>70</v>
      </c>
      <c r="DC27" s="65"/>
      <c r="DD27" s="65"/>
      <c r="DE27" s="65"/>
      <c r="DF27" s="65" t="s">
        <v>3008</v>
      </c>
      <c r="DG27" s="65"/>
      <c r="DH27" s="65"/>
      <c r="DI27" s="65"/>
      <c r="DJ27" s="55">
        <f t="shared" si="21"/>
        <v>1</v>
      </c>
      <c r="DK27" s="55" t="str">
        <f t="shared" si="22"/>
        <v/>
      </c>
      <c r="DL27" s="55" t="str">
        <f t="shared" si="23"/>
        <v/>
      </c>
      <c r="DM27" s="55" t="str">
        <f t="shared" si="24"/>
        <v/>
      </c>
      <c r="DN27" s="55">
        <f t="shared" si="25"/>
        <v>1</v>
      </c>
      <c r="DO27" s="65"/>
      <c r="DP27" s="65"/>
      <c r="DQ27" s="65"/>
      <c r="DR27" s="65"/>
      <c r="DS27" s="65"/>
      <c r="DT27" s="65"/>
      <c r="DU27" s="65"/>
      <c r="DV27" s="65"/>
      <c r="DW27" s="65"/>
      <c r="DX27" s="65"/>
      <c r="DY27" s="65"/>
      <c r="DZ27" s="65"/>
      <c r="EA27" s="65"/>
      <c r="EB27" s="65"/>
      <c r="EC27" s="65"/>
      <c r="ED27" s="65"/>
      <c r="EE27" s="65"/>
      <c r="EF27" s="65"/>
      <c r="EG27" s="65"/>
      <c r="EH27" s="65"/>
      <c r="EI27" s="65"/>
      <c r="EJ27" s="65"/>
      <c r="EK27" s="65"/>
      <c r="EL27" s="65"/>
      <c r="EM27" s="65"/>
      <c r="EN27" s="65"/>
      <c r="EO27" s="65"/>
      <c r="EP27" s="65"/>
      <c r="EQ27" s="65"/>
      <c r="ER27" s="65"/>
      <c r="ES27" s="66">
        <v>44307</v>
      </c>
      <c r="ET27" s="66"/>
      <c r="EU27" s="66"/>
      <c r="EV27" s="66"/>
      <c r="EW27" s="65"/>
      <c r="EX27" s="65"/>
      <c r="EY27" s="65"/>
      <c r="EZ27" s="65"/>
      <c r="FA27" s="65"/>
      <c r="FB27" s="65"/>
      <c r="FC27" s="65"/>
      <c r="FD27" s="65"/>
      <c r="FE27" s="65"/>
      <c r="FF27" s="65"/>
      <c r="FG27" s="65"/>
      <c r="FH27" s="65"/>
      <c r="FI27" s="55" t="str">
        <f t="shared" si="26"/>
        <v/>
      </c>
      <c r="FJ27" s="55" t="str">
        <f t="shared" si="27"/>
        <v/>
      </c>
      <c r="FK27" s="55" t="str">
        <f t="shared" si="28"/>
        <v/>
      </c>
      <c r="FL27" s="55" t="str">
        <f t="shared" si="29"/>
        <v/>
      </c>
      <c r="FM27" s="55" t="str">
        <f t="shared" si="30"/>
        <v/>
      </c>
      <c r="FN27" s="65"/>
      <c r="FO27" s="65"/>
      <c r="FP27" s="65"/>
      <c r="FQ27" s="65"/>
      <c r="FR27" s="65"/>
      <c r="FS27" s="65"/>
      <c r="FT27" s="65"/>
      <c r="FU27" s="65"/>
      <c r="FV27" s="65"/>
      <c r="FW27" s="65"/>
      <c r="FX27" s="65"/>
      <c r="FY27" s="65"/>
      <c r="FZ27" s="65"/>
      <c r="GA27" s="65"/>
      <c r="GB27" s="65"/>
      <c r="GC27" s="65"/>
      <c r="GD27" s="65"/>
      <c r="GE27" s="65"/>
      <c r="GF27" s="65"/>
      <c r="GG27" s="65"/>
      <c r="GH27" s="65"/>
      <c r="GI27" s="65"/>
      <c r="GJ27" s="65"/>
      <c r="GK27" s="65"/>
      <c r="GL27" s="65"/>
      <c r="GM27" s="65"/>
      <c r="GN27" s="65"/>
      <c r="GO27" s="65"/>
      <c r="GP27" s="65"/>
      <c r="GQ27" s="65"/>
      <c r="GR27" s="66">
        <v>44307</v>
      </c>
      <c r="GS27" s="66"/>
      <c r="GT27" s="66"/>
      <c r="GU27" s="66"/>
      <c r="GV27" s="65"/>
      <c r="GW27" s="65"/>
      <c r="GX27" s="65"/>
      <c r="GY27" s="65"/>
      <c r="GZ27" s="65"/>
      <c r="HA27" s="65"/>
      <c r="HB27" s="65"/>
      <c r="HC27" s="65"/>
      <c r="HD27" s="65"/>
      <c r="HE27" s="65"/>
      <c r="HF27" s="65"/>
      <c r="HG27" s="65"/>
      <c r="HH27" s="55" t="str">
        <f t="shared" ref="HH27:HH28" si="75">IFERROR(IF(GF27=0,"",IF((GJ27/GF27)&gt;1,1,(GJ27/GF27))),"")</f>
        <v/>
      </c>
      <c r="HI27" s="55" t="str">
        <f t="shared" ref="HI27:HI28" si="76">IFERROR(IF(GG27=0,"",IF((GL27/GG27)&gt;1,1,(GL27/GG27))),"")</f>
        <v/>
      </c>
      <c r="HJ27" s="55" t="str">
        <f t="shared" ref="HJ27:HJ28" si="77">IFERROR(IF(GH27=0,"",IF((GN27/GH27)&gt;1,1,(GN27/GH27))),"")</f>
        <v/>
      </c>
      <c r="HK27" s="55" t="str">
        <f t="shared" ref="HK27:HK28" si="78">IFERROR(IF(GI27=0,"",IF((GP27/GI27)&gt;1,1,(GP27/GI27))),"")</f>
        <v/>
      </c>
      <c r="HL27" s="55" t="str">
        <f t="shared" ref="HL27:HL28" si="79">IFERROR(IF((GJ27+GL27+GN27+GP27)/GE27&gt;1,1,(GJ27+GL27+GN27+GP27)/GE27),"")</f>
        <v/>
      </c>
      <c r="HM27" s="65"/>
      <c r="HN27" s="65"/>
      <c r="HO27" s="65">
        <f t="shared" si="31"/>
        <v>2</v>
      </c>
      <c r="HP27" s="65"/>
      <c r="HQ27" s="65" t="s">
        <v>1202</v>
      </c>
      <c r="HR27" s="65"/>
      <c r="HS27" s="65"/>
      <c r="HT27" s="65"/>
      <c r="HU27" s="65" t="s">
        <v>1285</v>
      </c>
      <c r="HV27" s="65"/>
      <c r="HW27" s="65"/>
      <c r="HX27" s="65"/>
      <c r="HY27" s="65"/>
      <c r="HZ27" s="65"/>
      <c r="IA27" s="65"/>
      <c r="IB27" s="65"/>
      <c r="IC27" s="65"/>
      <c r="ID27" s="65"/>
      <c r="IE27" s="65"/>
      <c r="IF27" s="65"/>
    </row>
    <row r="28" spans="1:240" ht="75" customHeight="1" x14ac:dyDescent="0.25">
      <c r="A28" s="50" t="s">
        <v>1296</v>
      </c>
      <c r="B28" s="65" t="s">
        <v>1194</v>
      </c>
      <c r="C28" s="65" t="s">
        <v>1297</v>
      </c>
      <c r="D28" s="65" t="s">
        <v>1272</v>
      </c>
      <c r="E28" s="65" t="s">
        <v>354</v>
      </c>
      <c r="F28" s="65" t="s">
        <v>355</v>
      </c>
      <c r="G28" s="65" t="s">
        <v>378</v>
      </c>
      <c r="H28" s="65" t="s">
        <v>1298</v>
      </c>
      <c r="I28" s="65" t="s">
        <v>1299</v>
      </c>
      <c r="J28" s="67">
        <v>2</v>
      </c>
      <c r="K28" s="67">
        <v>3</v>
      </c>
      <c r="L28" s="67" t="s">
        <v>511</v>
      </c>
      <c r="M28" s="67">
        <v>1</v>
      </c>
      <c r="N28" s="67">
        <v>2</v>
      </c>
      <c r="O28" s="67" t="s">
        <v>360</v>
      </c>
      <c r="P28" s="65" t="s">
        <v>361</v>
      </c>
      <c r="Q28" s="65" t="s">
        <v>1300</v>
      </c>
      <c r="R28" s="65" t="s">
        <v>1301</v>
      </c>
      <c r="S28" s="65" t="s">
        <v>364</v>
      </c>
      <c r="T28" s="65" t="s">
        <v>1302</v>
      </c>
      <c r="U28" s="65" t="s">
        <v>366</v>
      </c>
      <c r="V28" s="65" t="s">
        <v>367</v>
      </c>
      <c r="W28" s="65" t="s">
        <v>367</v>
      </c>
      <c r="X28" s="65" t="s">
        <v>367</v>
      </c>
      <c r="Y28" s="65" t="s">
        <v>727</v>
      </c>
      <c r="Z28" s="65" t="s">
        <v>369</v>
      </c>
      <c r="AA28" s="65" t="s">
        <v>370</v>
      </c>
      <c r="AB28" s="65" t="s">
        <v>371</v>
      </c>
      <c r="AC28" s="65" t="s">
        <v>370</v>
      </c>
      <c r="AD28" s="65" t="s">
        <v>370</v>
      </c>
      <c r="AE28" s="65">
        <v>100</v>
      </c>
      <c r="AF28" s="65" t="s">
        <v>79</v>
      </c>
      <c r="AG28" s="65" t="s">
        <v>364</v>
      </c>
      <c r="AH28" s="65">
        <v>12</v>
      </c>
      <c r="AI28" s="65">
        <v>3</v>
      </c>
      <c r="AJ28" s="65">
        <v>3</v>
      </c>
      <c r="AK28" s="65">
        <v>3</v>
      </c>
      <c r="AL28" s="65">
        <v>3</v>
      </c>
      <c r="AM28" s="65">
        <v>3</v>
      </c>
      <c r="AN28" s="65" t="s">
        <v>1303</v>
      </c>
      <c r="AO28" s="65"/>
      <c r="AP28" s="65"/>
      <c r="AQ28" s="65"/>
      <c r="AR28" s="65"/>
      <c r="AS28" s="65"/>
      <c r="AT28" s="65"/>
      <c r="AU28" s="66">
        <v>44296</v>
      </c>
      <c r="AV28" s="66"/>
      <c r="AW28" s="66"/>
      <c r="AX28" s="66"/>
      <c r="AY28" s="65" t="s">
        <v>70</v>
      </c>
      <c r="AZ28" s="65"/>
      <c r="BA28" s="65"/>
      <c r="BB28" s="65"/>
      <c r="BC28" s="65" t="s">
        <v>70</v>
      </c>
      <c r="BD28" s="65"/>
      <c r="BE28" s="65"/>
      <c r="BF28" s="65"/>
      <c r="BG28" s="65" t="s">
        <v>3009</v>
      </c>
      <c r="BH28" s="65"/>
      <c r="BI28" s="65"/>
      <c r="BJ28" s="65"/>
      <c r="BK28" s="55">
        <f t="shared" si="69"/>
        <v>1</v>
      </c>
      <c r="BL28" s="55">
        <f t="shared" si="70"/>
        <v>0</v>
      </c>
      <c r="BM28" s="55">
        <f t="shared" si="71"/>
        <v>0</v>
      </c>
      <c r="BN28" s="55">
        <f t="shared" si="72"/>
        <v>0</v>
      </c>
      <c r="BO28" s="55">
        <f t="shared" si="73"/>
        <v>0.25</v>
      </c>
      <c r="BP28" s="65" t="s">
        <v>1304</v>
      </c>
      <c r="BQ28" s="65" t="s">
        <v>1305</v>
      </c>
      <c r="BR28" s="65" t="s">
        <v>367</v>
      </c>
      <c r="BS28" s="65" t="s">
        <v>1306</v>
      </c>
      <c r="BT28" s="65" t="s">
        <v>954</v>
      </c>
      <c r="BU28" s="65" t="s">
        <v>364</v>
      </c>
      <c r="BV28" s="65" t="s">
        <v>367</v>
      </c>
      <c r="BW28" s="65" t="s">
        <v>367</v>
      </c>
      <c r="BX28" s="65" t="s">
        <v>547</v>
      </c>
      <c r="BY28" s="65" t="s">
        <v>369</v>
      </c>
      <c r="BZ28" s="65" t="s">
        <v>939</v>
      </c>
      <c r="CA28" s="65" t="s">
        <v>371</v>
      </c>
      <c r="CB28" s="65" t="s">
        <v>370</v>
      </c>
      <c r="CC28" s="65" t="s">
        <v>939</v>
      </c>
      <c r="CD28" s="65">
        <v>0</v>
      </c>
      <c r="CE28" s="65" t="s">
        <v>79</v>
      </c>
      <c r="CF28" s="65" t="s">
        <v>364</v>
      </c>
      <c r="CG28" s="65">
        <f t="shared" si="74"/>
        <v>1</v>
      </c>
      <c r="CH28" s="65">
        <v>0</v>
      </c>
      <c r="CI28" s="65">
        <v>0</v>
      </c>
      <c r="CJ28" s="65">
        <v>0</v>
      </c>
      <c r="CK28" s="65">
        <v>1</v>
      </c>
      <c r="CL28" s="65">
        <v>3</v>
      </c>
      <c r="CM28" s="65" t="s">
        <v>1307</v>
      </c>
      <c r="CN28" s="65"/>
      <c r="CO28" s="65"/>
      <c r="CP28" s="65"/>
      <c r="CQ28" s="65"/>
      <c r="CR28" s="65"/>
      <c r="CS28" s="65"/>
      <c r="CT28" s="66">
        <v>44307</v>
      </c>
      <c r="CU28" s="66"/>
      <c r="CV28" s="66"/>
      <c r="CW28" s="66"/>
      <c r="CX28" s="65" t="s">
        <v>70</v>
      </c>
      <c r="CY28" s="65"/>
      <c r="CZ28" s="65"/>
      <c r="DA28" s="65"/>
      <c r="DB28" s="65" t="s">
        <v>70</v>
      </c>
      <c r="DC28" s="65"/>
      <c r="DD28" s="65"/>
      <c r="DE28" s="65"/>
      <c r="DF28" s="65" t="s">
        <v>3010</v>
      </c>
      <c r="DG28" s="65"/>
      <c r="DH28" s="65"/>
      <c r="DI28" s="65"/>
      <c r="DJ28" s="55" t="str">
        <f t="shared" si="21"/>
        <v/>
      </c>
      <c r="DK28" s="55" t="str">
        <f t="shared" si="22"/>
        <v/>
      </c>
      <c r="DL28" s="55" t="str">
        <f t="shared" si="23"/>
        <v/>
      </c>
      <c r="DM28" s="55">
        <f t="shared" si="24"/>
        <v>0</v>
      </c>
      <c r="DN28" s="55">
        <f t="shared" si="25"/>
        <v>1</v>
      </c>
      <c r="DO28" s="65" t="s">
        <v>1308</v>
      </c>
      <c r="DP28" s="65" t="s">
        <v>1309</v>
      </c>
      <c r="DQ28" s="65" t="s">
        <v>364</v>
      </c>
      <c r="DR28" s="65" t="s">
        <v>1310</v>
      </c>
      <c r="DS28" s="65" t="s">
        <v>366</v>
      </c>
      <c r="DT28" s="65" t="s">
        <v>364</v>
      </c>
      <c r="DU28" s="65" t="s">
        <v>367</v>
      </c>
      <c r="DV28" s="65" t="s">
        <v>367</v>
      </c>
      <c r="DW28" s="65" t="s">
        <v>525</v>
      </c>
      <c r="DX28" s="65" t="s">
        <v>369</v>
      </c>
      <c r="DY28" s="65" t="s">
        <v>370</v>
      </c>
      <c r="DZ28" s="65" t="s">
        <v>371</v>
      </c>
      <c r="EA28" s="65" t="s">
        <v>370</v>
      </c>
      <c r="EB28" s="65" t="s">
        <v>370</v>
      </c>
      <c r="EC28" s="65">
        <v>100</v>
      </c>
      <c r="ED28" s="65" t="s">
        <v>79</v>
      </c>
      <c r="EE28" s="65" t="s">
        <v>528</v>
      </c>
      <c r="EF28" s="65">
        <f>SUM(EG28:EJ28)</f>
        <v>3</v>
      </c>
      <c r="EG28" s="65">
        <v>3</v>
      </c>
      <c r="EH28" s="65">
        <v>0</v>
      </c>
      <c r="EI28" s="65">
        <v>0</v>
      </c>
      <c r="EJ28" s="65">
        <v>0</v>
      </c>
      <c r="EK28" s="65">
        <v>3</v>
      </c>
      <c r="EL28" s="65" t="s">
        <v>1311</v>
      </c>
      <c r="EM28" s="65"/>
      <c r="EN28" s="65"/>
      <c r="EO28" s="65"/>
      <c r="EP28" s="65"/>
      <c r="EQ28" s="65"/>
      <c r="ER28" s="65"/>
      <c r="ES28" s="66">
        <v>44307</v>
      </c>
      <c r="ET28" s="66"/>
      <c r="EU28" s="66"/>
      <c r="EV28" s="66"/>
      <c r="EW28" s="65" t="s">
        <v>70</v>
      </c>
      <c r="EX28" s="65"/>
      <c r="EY28" s="65"/>
      <c r="EZ28" s="65"/>
      <c r="FA28" s="65" t="s">
        <v>70</v>
      </c>
      <c r="FB28" s="65"/>
      <c r="FC28" s="65"/>
      <c r="FD28" s="65"/>
      <c r="FE28" s="65" t="s">
        <v>3011</v>
      </c>
      <c r="FF28" s="65"/>
      <c r="FG28" s="65"/>
      <c r="FH28" s="65"/>
      <c r="FI28" s="55">
        <f t="shared" si="26"/>
        <v>1</v>
      </c>
      <c r="FJ28" s="55" t="str">
        <f t="shared" si="27"/>
        <v/>
      </c>
      <c r="FK28" s="55" t="str">
        <f t="shared" si="28"/>
        <v/>
      </c>
      <c r="FL28" s="55" t="str">
        <f t="shared" si="29"/>
        <v/>
      </c>
      <c r="FM28" s="55">
        <f t="shared" si="30"/>
        <v>1</v>
      </c>
      <c r="FN28" s="65"/>
      <c r="FO28" s="65"/>
      <c r="FP28" s="65"/>
      <c r="FQ28" s="65"/>
      <c r="FR28" s="65"/>
      <c r="FS28" s="65"/>
      <c r="FT28" s="65"/>
      <c r="FU28" s="65"/>
      <c r="FV28" s="65"/>
      <c r="FW28" s="65"/>
      <c r="FX28" s="65"/>
      <c r="FY28" s="65"/>
      <c r="FZ28" s="65"/>
      <c r="GA28" s="65"/>
      <c r="GB28" s="65"/>
      <c r="GC28" s="65"/>
      <c r="GD28" s="65"/>
      <c r="GE28" s="65"/>
      <c r="GF28" s="65"/>
      <c r="GG28" s="65"/>
      <c r="GH28" s="65"/>
      <c r="GI28" s="65"/>
      <c r="GJ28" s="65"/>
      <c r="GK28" s="65"/>
      <c r="GL28" s="65"/>
      <c r="GM28" s="65"/>
      <c r="GN28" s="65"/>
      <c r="GO28" s="65"/>
      <c r="GP28" s="65"/>
      <c r="GQ28" s="65"/>
      <c r="GR28" s="66">
        <v>44307</v>
      </c>
      <c r="GS28" s="66"/>
      <c r="GT28" s="66"/>
      <c r="GU28" s="66"/>
      <c r="GV28" s="65"/>
      <c r="GW28" s="65"/>
      <c r="GX28" s="65"/>
      <c r="GY28" s="65"/>
      <c r="GZ28" s="65"/>
      <c r="HA28" s="65"/>
      <c r="HB28" s="65"/>
      <c r="HC28" s="65"/>
      <c r="HD28" s="65"/>
      <c r="HE28" s="65"/>
      <c r="HF28" s="65"/>
      <c r="HG28" s="65"/>
      <c r="HH28" s="55" t="str">
        <f t="shared" si="75"/>
        <v/>
      </c>
      <c r="HI28" s="55" t="str">
        <f t="shared" si="76"/>
        <v/>
      </c>
      <c r="HJ28" s="55" t="str">
        <f t="shared" si="77"/>
        <v/>
      </c>
      <c r="HK28" s="55" t="str">
        <f t="shared" si="78"/>
        <v/>
      </c>
      <c r="HL28" s="55" t="str">
        <f t="shared" si="79"/>
        <v/>
      </c>
      <c r="HM28" s="65"/>
      <c r="HN28" s="65"/>
      <c r="HO28" s="65">
        <f t="shared" si="31"/>
        <v>3</v>
      </c>
      <c r="HP28" s="65"/>
      <c r="HQ28" s="65" t="s">
        <v>1202</v>
      </c>
      <c r="HR28" s="65"/>
      <c r="HS28" s="65"/>
      <c r="HT28" s="65"/>
      <c r="HU28" s="65" t="s">
        <v>1285</v>
      </c>
      <c r="HV28" s="65"/>
      <c r="HW28" s="65"/>
      <c r="HX28" s="65"/>
      <c r="HY28" s="65" t="s">
        <v>1285</v>
      </c>
      <c r="HZ28" s="65"/>
      <c r="IA28" s="65"/>
      <c r="IB28" s="65"/>
      <c r="IC28" s="65"/>
      <c r="ID28" s="65"/>
      <c r="IE28" s="65"/>
      <c r="IF28" s="65"/>
    </row>
    <row r="29" spans="1:240" ht="75" customHeight="1" x14ac:dyDescent="0.25">
      <c r="A29" s="50" t="s">
        <v>1404</v>
      </c>
      <c r="B29" s="65" t="s">
        <v>1405</v>
      </c>
      <c r="C29" s="65" t="s">
        <v>1406</v>
      </c>
      <c r="D29" s="65" t="s">
        <v>353</v>
      </c>
      <c r="E29" s="65" t="s">
        <v>354</v>
      </c>
      <c r="F29" s="65" t="s">
        <v>355</v>
      </c>
      <c r="G29" s="65" t="s">
        <v>572</v>
      </c>
      <c r="H29" s="65" t="s">
        <v>1407</v>
      </c>
      <c r="I29" s="65" t="s">
        <v>1408</v>
      </c>
      <c r="J29" s="67">
        <v>4</v>
      </c>
      <c r="K29" s="67">
        <v>4</v>
      </c>
      <c r="L29" s="67" t="s">
        <v>359</v>
      </c>
      <c r="M29" s="67">
        <v>2</v>
      </c>
      <c r="N29" s="67">
        <v>2</v>
      </c>
      <c r="O29" s="67" t="s">
        <v>360</v>
      </c>
      <c r="P29" s="65" t="s">
        <v>361</v>
      </c>
      <c r="Q29" s="65" t="s">
        <v>1409</v>
      </c>
      <c r="R29" s="65" t="s">
        <v>1410</v>
      </c>
      <c r="S29" s="65" t="s">
        <v>364</v>
      </c>
      <c r="T29" s="65" t="s">
        <v>1411</v>
      </c>
      <c r="U29" s="65" t="s">
        <v>366</v>
      </c>
      <c r="V29" s="65" t="s">
        <v>367</v>
      </c>
      <c r="W29" s="65" t="s">
        <v>367</v>
      </c>
      <c r="X29" s="65" t="s">
        <v>367</v>
      </c>
      <c r="Y29" s="65" t="s">
        <v>599</v>
      </c>
      <c r="Z29" s="65" t="s">
        <v>369</v>
      </c>
      <c r="AA29" s="65" t="s">
        <v>370</v>
      </c>
      <c r="AB29" s="65" t="s">
        <v>371</v>
      </c>
      <c r="AC29" s="65" t="s">
        <v>370</v>
      </c>
      <c r="AD29" s="65" t="s">
        <v>370</v>
      </c>
      <c r="AE29" s="65">
        <v>100</v>
      </c>
      <c r="AF29" s="65" t="s">
        <v>79</v>
      </c>
      <c r="AG29" s="65" t="s">
        <v>364</v>
      </c>
      <c r="AH29" s="65">
        <v>4</v>
      </c>
      <c r="AI29" s="65">
        <v>1</v>
      </c>
      <c r="AJ29" s="65">
        <v>1</v>
      </c>
      <c r="AK29" s="65">
        <v>1</v>
      </c>
      <c r="AL29" s="65">
        <v>1</v>
      </c>
      <c r="AM29" s="65">
        <v>1</v>
      </c>
      <c r="AN29" s="65" t="s">
        <v>1412</v>
      </c>
      <c r="AO29" s="65"/>
      <c r="AP29" s="65"/>
      <c r="AQ29" s="65"/>
      <c r="AR29" s="65"/>
      <c r="AS29" s="65"/>
      <c r="AT29" s="65"/>
      <c r="AU29" s="66">
        <v>44299</v>
      </c>
      <c r="AV29" s="66"/>
      <c r="AW29" s="66"/>
      <c r="AX29" s="66"/>
      <c r="AY29" s="65" t="s">
        <v>70</v>
      </c>
      <c r="AZ29" s="65"/>
      <c r="BA29" s="65"/>
      <c r="BB29" s="65"/>
      <c r="BC29" s="65" t="s">
        <v>70</v>
      </c>
      <c r="BD29" s="65"/>
      <c r="BE29" s="65"/>
      <c r="BF29" s="65"/>
      <c r="BG29" s="65" t="s">
        <v>3012</v>
      </c>
      <c r="BH29" s="65"/>
      <c r="BI29" s="65"/>
      <c r="BJ29" s="65"/>
      <c r="BK29" s="55">
        <f>IFERROR(IF(AI29=0,"",IF((AM29/AI29)&gt;1,1,(AM29/AI29))),"")</f>
        <v>1</v>
      </c>
      <c r="BL29" s="55">
        <f>IFERROR(IF(AJ29=0,"",IF((AO29/AJ29)&gt;1,1,(AO29/AJ29))),"")</f>
        <v>0</v>
      </c>
      <c r="BM29" s="55">
        <f>IFERROR(IF(AK29=0,"",IF((AQ29/AK29)&gt;1,1,(AQ29/AK29))),"")</f>
        <v>0</v>
      </c>
      <c r="BN29" s="55">
        <f>IFERROR(IF(AL29=0,"",IF((AS29/AL29)&gt;1,1,(AS29/AL29))),"")</f>
        <v>0</v>
      </c>
      <c r="BO29" s="55">
        <f>IFERROR(IF((AM29+AO29+AQ29+AS29)/AH29&gt;1,1,(AM29+AO29+AQ29+AS29)/AH29),"")</f>
        <v>0.25</v>
      </c>
      <c r="BP29" s="65"/>
      <c r="BQ29" s="65"/>
      <c r="BR29" s="65"/>
      <c r="BS29" s="65"/>
      <c r="BT29" s="65"/>
      <c r="BU29" s="65"/>
      <c r="BV29" s="65"/>
      <c r="BW29" s="65"/>
      <c r="BX29" s="65"/>
      <c r="BY29" s="65"/>
      <c r="BZ29" s="65"/>
      <c r="CA29" s="65"/>
      <c r="CB29" s="65"/>
      <c r="CC29" s="65"/>
      <c r="CD29" s="65"/>
      <c r="CE29" s="65"/>
      <c r="CF29" s="65"/>
      <c r="CG29" s="65"/>
      <c r="CH29" s="65"/>
      <c r="CI29" s="65"/>
      <c r="CJ29" s="65"/>
      <c r="CK29" s="65"/>
      <c r="CL29" s="65"/>
      <c r="CM29" s="65"/>
      <c r="CN29" s="65"/>
      <c r="CO29" s="65"/>
      <c r="CP29" s="65"/>
      <c r="CQ29" s="65"/>
      <c r="CR29" s="65"/>
      <c r="CS29" s="65"/>
      <c r="CT29" s="66">
        <v>44299</v>
      </c>
      <c r="CU29" s="66"/>
      <c r="CV29" s="66"/>
      <c r="CW29" s="66"/>
      <c r="CX29" s="65"/>
      <c r="CY29" s="65"/>
      <c r="CZ29" s="65"/>
      <c r="DA29" s="65"/>
      <c r="DB29" s="65"/>
      <c r="DC29" s="65"/>
      <c r="DD29" s="65"/>
      <c r="DE29" s="65"/>
      <c r="DF29" s="65"/>
      <c r="DG29" s="65"/>
      <c r="DH29" s="65"/>
      <c r="DI29" s="65"/>
      <c r="DJ29" s="55" t="str">
        <f t="shared" si="21"/>
        <v/>
      </c>
      <c r="DK29" s="55" t="str">
        <f t="shared" si="22"/>
        <v/>
      </c>
      <c r="DL29" s="55" t="str">
        <f t="shared" si="23"/>
        <v/>
      </c>
      <c r="DM29" s="55" t="str">
        <f t="shared" si="24"/>
        <v/>
      </c>
      <c r="DN29" s="55" t="str">
        <f t="shared" si="25"/>
        <v/>
      </c>
      <c r="DO29" s="65"/>
      <c r="DP29" s="65"/>
      <c r="DQ29" s="65"/>
      <c r="DR29" s="65"/>
      <c r="DS29" s="65"/>
      <c r="DT29" s="65"/>
      <c r="DU29" s="65"/>
      <c r="DV29" s="65"/>
      <c r="DW29" s="65"/>
      <c r="DX29" s="65"/>
      <c r="DY29" s="65"/>
      <c r="DZ29" s="65"/>
      <c r="EA29" s="65"/>
      <c r="EB29" s="65"/>
      <c r="EC29" s="65"/>
      <c r="ED29" s="65"/>
      <c r="EE29" s="65"/>
      <c r="EF29" s="65"/>
      <c r="EG29" s="65"/>
      <c r="EH29" s="65"/>
      <c r="EI29" s="65"/>
      <c r="EJ29" s="65"/>
      <c r="EK29" s="65"/>
      <c r="EL29" s="65"/>
      <c r="EM29" s="65"/>
      <c r="EN29" s="65"/>
      <c r="EO29" s="65"/>
      <c r="EP29" s="65"/>
      <c r="EQ29" s="65"/>
      <c r="ER29" s="65"/>
      <c r="ES29" s="66">
        <v>44299</v>
      </c>
      <c r="ET29" s="66"/>
      <c r="EU29" s="66"/>
      <c r="EV29" s="66"/>
      <c r="EW29" s="65"/>
      <c r="EX29" s="65"/>
      <c r="EY29" s="65"/>
      <c r="EZ29" s="65"/>
      <c r="FA29" s="65"/>
      <c r="FB29" s="65"/>
      <c r="FC29" s="65"/>
      <c r="FD29" s="65"/>
      <c r="FE29" s="65"/>
      <c r="FF29" s="65"/>
      <c r="FG29" s="65"/>
      <c r="FH29" s="65"/>
      <c r="FI29" s="55" t="str">
        <f t="shared" si="26"/>
        <v/>
      </c>
      <c r="FJ29" s="55" t="str">
        <f t="shared" si="27"/>
        <v/>
      </c>
      <c r="FK29" s="55" t="str">
        <f t="shared" si="28"/>
        <v/>
      </c>
      <c r="FL29" s="55" t="str">
        <f t="shared" si="29"/>
        <v/>
      </c>
      <c r="FM29" s="55" t="str">
        <f t="shared" si="30"/>
        <v/>
      </c>
      <c r="FN29" s="65"/>
      <c r="FO29" s="65"/>
      <c r="FP29" s="65"/>
      <c r="FQ29" s="65"/>
      <c r="FR29" s="65"/>
      <c r="FS29" s="65"/>
      <c r="FT29" s="65"/>
      <c r="FU29" s="65"/>
      <c r="FV29" s="65"/>
      <c r="FW29" s="65"/>
      <c r="FX29" s="65"/>
      <c r="FY29" s="65"/>
      <c r="FZ29" s="65"/>
      <c r="GA29" s="65"/>
      <c r="GB29" s="65"/>
      <c r="GC29" s="65"/>
      <c r="GD29" s="65"/>
      <c r="GE29" s="65"/>
      <c r="GF29" s="65"/>
      <c r="GG29" s="65"/>
      <c r="GH29" s="65"/>
      <c r="GI29" s="65"/>
      <c r="GJ29" s="65"/>
      <c r="GK29" s="65"/>
      <c r="GL29" s="65"/>
      <c r="GM29" s="65"/>
      <c r="GN29" s="65"/>
      <c r="GO29" s="65"/>
      <c r="GP29" s="65"/>
      <c r="GQ29" s="65"/>
      <c r="GR29" s="66">
        <v>44299</v>
      </c>
      <c r="GS29" s="66"/>
      <c r="GT29" s="66"/>
      <c r="GU29" s="66"/>
      <c r="GV29" s="65"/>
      <c r="GW29" s="65"/>
      <c r="GX29" s="65"/>
      <c r="GY29" s="65"/>
      <c r="GZ29" s="65"/>
      <c r="HA29" s="65"/>
      <c r="HB29" s="65"/>
      <c r="HC29" s="65"/>
      <c r="HD29" s="65"/>
      <c r="HE29" s="65"/>
      <c r="HF29" s="65"/>
      <c r="HG29" s="65"/>
      <c r="HH29" s="55" t="str">
        <f>IFERROR(IF(GF29=0,"",IF((GJ29/GF29)&gt;1,1,(GJ29/GF29))),"")</f>
        <v/>
      </c>
      <c r="HI29" s="55" t="str">
        <f>IFERROR(IF(GG29=0,"",IF((GL29/GG29)&gt;1,1,(GL29/GG29))),"")</f>
        <v/>
      </c>
      <c r="HJ29" s="55" t="str">
        <f>IFERROR(IF(GH29=0,"",IF((GN29/GH29)&gt;1,1,(GN29/GH29))),"")</f>
        <v/>
      </c>
      <c r="HK29" s="55" t="str">
        <f>IFERROR(IF(GI29=0,"",IF((GP29/GI29)&gt;1,1,(GP29/GI29))),"")</f>
        <v/>
      </c>
      <c r="HL29" s="55" t="str">
        <f>IFERROR(IF((GJ29+GL29+GN29+GP29)/GE29&gt;1,1,(GJ29+GL29+GN29+GP29)/GE29),"")</f>
        <v/>
      </c>
      <c r="HM29" s="65"/>
      <c r="HN29" s="65"/>
      <c r="HO29" s="65">
        <f t="shared" si="31"/>
        <v>1</v>
      </c>
      <c r="HP29" s="65"/>
      <c r="HQ29" s="65" t="s">
        <v>1413</v>
      </c>
      <c r="HR29" s="65"/>
      <c r="HS29" s="65"/>
      <c r="HT29" s="65"/>
      <c r="HU29" s="65"/>
      <c r="HV29" s="65"/>
      <c r="HW29" s="65"/>
      <c r="HX29" s="65"/>
      <c r="HY29" s="65"/>
      <c r="HZ29" s="65"/>
      <c r="IA29" s="65"/>
      <c r="IB29" s="65"/>
      <c r="IC29" s="65"/>
      <c r="ID29" s="65"/>
      <c r="IE29" s="65"/>
      <c r="IF29" s="65"/>
    </row>
    <row r="30" spans="1:240" ht="75" customHeight="1" x14ac:dyDescent="0.25">
      <c r="A30" s="50" t="s">
        <v>1414</v>
      </c>
      <c r="B30" s="65" t="s">
        <v>1405</v>
      </c>
      <c r="C30" s="65" t="s">
        <v>1415</v>
      </c>
      <c r="D30" s="65" t="s">
        <v>353</v>
      </c>
      <c r="E30" s="65" t="s">
        <v>507</v>
      </c>
      <c r="F30" s="65" t="s">
        <v>508</v>
      </c>
      <c r="G30" s="65" t="s">
        <v>535</v>
      </c>
      <c r="H30" s="65" t="s">
        <v>1416</v>
      </c>
      <c r="I30" s="65" t="s">
        <v>1417</v>
      </c>
      <c r="J30" s="67">
        <v>4</v>
      </c>
      <c r="K30" s="67">
        <v>3</v>
      </c>
      <c r="L30" s="67" t="s">
        <v>575</v>
      </c>
      <c r="M30" s="67">
        <v>2</v>
      </c>
      <c r="N30" s="67">
        <v>1</v>
      </c>
      <c r="O30" s="67" t="s">
        <v>360</v>
      </c>
      <c r="P30" s="65" t="s">
        <v>361</v>
      </c>
      <c r="Q30" s="65" t="s">
        <v>1418</v>
      </c>
      <c r="R30" s="65" t="s">
        <v>1410</v>
      </c>
      <c r="S30" s="65" t="s">
        <v>364</v>
      </c>
      <c r="T30" s="65" t="s">
        <v>1419</v>
      </c>
      <c r="U30" s="65" t="s">
        <v>366</v>
      </c>
      <c r="V30" s="65" t="s">
        <v>367</v>
      </c>
      <c r="W30" s="65" t="s">
        <v>367</v>
      </c>
      <c r="X30" s="65" t="s">
        <v>367</v>
      </c>
      <c r="Y30" s="65" t="s">
        <v>368</v>
      </c>
      <c r="Z30" s="65" t="s">
        <v>369</v>
      </c>
      <c r="AA30" s="65" t="s">
        <v>370</v>
      </c>
      <c r="AB30" s="65" t="s">
        <v>371</v>
      </c>
      <c r="AC30" s="65" t="s">
        <v>370</v>
      </c>
      <c r="AD30" s="65" t="s">
        <v>370</v>
      </c>
      <c r="AE30" s="65">
        <v>100</v>
      </c>
      <c r="AF30" s="65" t="s">
        <v>79</v>
      </c>
      <c r="AG30" s="65" t="s">
        <v>364</v>
      </c>
      <c r="AH30" s="65">
        <v>2</v>
      </c>
      <c r="AI30" s="65">
        <v>0</v>
      </c>
      <c r="AJ30" s="65">
        <v>1</v>
      </c>
      <c r="AK30" s="65">
        <v>0</v>
      </c>
      <c r="AL30" s="65">
        <v>1</v>
      </c>
      <c r="AM30" s="65">
        <v>0</v>
      </c>
      <c r="AN30" s="65" t="s">
        <v>1420</v>
      </c>
      <c r="AO30" s="65"/>
      <c r="AP30" s="65"/>
      <c r="AQ30" s="65"/>
      <c r="AR30" s="65"/>
      <c r="AS30" s="65"/>
      <c r="AT30" s="65"/>
      <c r="AU30" s="66">
        <v>44299</v>
      </c>
      <c r="AV30" s="66"/>
      <c r="AW30" s="66"/>
      <c r="AX30" s="66"/>
      <c r="AY30" s="65" t="s">
        <v>97</v>
      </c>
      <c r="AZ30" s="65"/>
      <c r="BA30" s="65"/>
      <c r="BB30" s="65"/>
      <c r="BC30" s="65" t="s">
        <v>97</v>
      </c>
      <c r="BD30" s="65"/>
      <c r="BE30" s="65"/>
      <c r="BF30" s="65"/>
      <c r="BG30" s="65" t="s">
        <v>1385</v>
      </c>
      <c r="BH30" s="65"/>
      <c r="BI30" s="65"/>
      <c r="BJ30" s="65"/>
      <c r="BK30" s="55" t="str">
        <f t="shared" ref="BK30:BK31" si="80">IFERROR(IF(AI30=0,"",IF((AM30/AI30)&gt;1,1,(AM30/AI30))),"")</f>
        <v/>
      </c>
      <c r="BL30" s="55">
        <f t="shared" ref="BL30:BL31" si="81">IFERROR(IF(AJ30=0,"",IF((AO30/AJ30)&gt;1,1,(AO30/AJ30))),"")</f>
        <v>0</v>
      </c>
      <c r="BM30" s="55" t="str">
        <f t="shared" ref="BM30:BM31" si="82">IFERROR(IF(AK30=0,"",IF((AQ30/AK30)&gt;1,1,(AQ30/AK30))),"")</f>
        <v/>
      </c>
      <c r="BN30" s="55">
        <f t="shared" ref="BN30:BN31" si="83">IFERROR(IF(AL30=0,"",IF((AS30/AL30)&gt;1,1,(AS30/AL30))),"")</f>
        <v>0</v>
      </c>
      <c r="BO30" s="55">
        <f t="shared" ref="BO30:BO31" si="84">IFERROR(IF((AM30+AO30+AQ30+AS30)/AH30&gt;1,1,(AM30+AO30+AQ30+AS30)/AH30),"")</f>
        <v>0</v>
      </c>
      <c r="BP30" s="65"/>
      <c r="BQ30" s="65"/>
      <c r="BR30" s="65"/>
      <c r="BS30" s="65"/>
      <c r="BT30" s="65"/>
      <c r="BU30" s="65"/>
      <c r="BV30" s="65"/>
      <c r="BW30" s="65"/>
      <c r="BX30" s="65"/>
      <c r="BY30" s="65"/>
      <c r="BZ30" s="65"/>
      <c r="CA30" s="65"/>
      <c r="CB30" s="65"/>
      <c r="CC30" s="65"/>
      <c r="CD30" s="65"/>
      <c r="CE30" s="65"/>
      <c r="CF30" s="65"/>
      <c r="CG30" s="65"/>
      <c r="CH30" s="65"/>
      <c r="CI30" s="65"/>
      <c r="CJ30" s="65"/>
      <c r="CK30" s="65"/>
      <c r="CL30" s="65"/>
      <c r="CM30" s="65"/>
      <c r="CN30" s="65"/>
      <c r="CO30" s="65"/>
      <c r="CP30" s="65"/>
      <c r="CQ30" s="65"/>
      <c r="CR30" s="65"/>
      <c r="CS30" s="65"/>
      <c r="CT30" s="66">
        <v>44299</v>
      </c>
      <c r="CU30" s="66"/>
      <c r="CV30" s="66"/>
      <c r="CW30" s="66"/>
      <c r="CX30" s="65"/>
      <c r="CY30" s="65"/>
      <c r="CZ30" s="65"/>
      <c r="DA30" s="65"/>
      <c r="DB30" s="65"/>
      <c r="DC30" s="65"/>
      <c r="DD30" s="65"/>
      <c r="DE30" s="65"/>
      <c r="DF30" s="65"/>
      <c r="DG30" s="65"/>
      <c r="DH30" s="65"/>
      <c r="DI30" s="65"/>
      <c r="DJ30" s="55" t="str">
        <f t="shared" si="21"/>
        <v/>
      </c>
      <c r="DK30" s="55" t="str">
        <f t="shared" si="22"/>
        <v/>
      </c>
      <c r="DL30" s="55" t="str">
        <f t="shared" si="23"/>
        <v/>
      </c>
      <c r="DM30" s="55" t="str">
        <f t="shared" si="24"/>
        <v/>
      </c>
      <c r="DN30" s="55" t="str">
        <f t="shared" si="25"/>
        <v/>
      </c>
      <c r="DO30" s="65"/>
      <c r="DP30" s="65"/>
      <c r="DQ30" s="65"/>
      <c r="DR30" s="65"/>
      <c r="DS30" s="65"/>
      <c r="DT30" s="65"/>
      <c r="DU30" s="65"/>
      <c r="DV30" s="65"/>
      <c r="DW30" s="65"/>
      <c r="DX30" s="65"/>
      <c r="DY30" s="65"/>
      <c r="DZ30" s="65"/>
      <c r="EA30" s="65"/>
      <c r="EB30" s="65"/>
      <c r="EC30" s="65"/>
      <c r="ED30" s="65"/>
      <c r="EE30" s="65"/>
      <c r="EF30" s="65"/>
      <c r="EG30" s="65"/>
      <c r="EH30" s="65"/>
      <c r="EI30" s="65"/>
      <c r="EJ30" s="65"/>
      <c r="EK30" s="65"/>
      <c r="EL30" s="65"/>
      <c r="EM30" s="65"/>
      <c r="EN30" s="65"/>
      <c r="EO30" s="65"/>
      <c r="EP30" s="65"/>
      <c r="EQ30" s="65"/>
      <c r="ER30" s="65"/>
      <c r="ES30" s="66">
        <v>44299</v>
      </c>
      <c r="ET30" s="66"/>
      <c r="EU30" s="66"/>
      <c r="EV30" s="66"/>
      <c r="EW30" s="65"/>
      <c r="EX30" s="65"/>
      <c r="EY30" s="65"/>
      <c r="EZ30" s="65"/>
      <c r="FA30" s="65"/>
      <c r="FB30" s="65"/>
      <c r="FC30" s="65"/>
      <c r="FD30" s="65"/>
      <c r="FE30" s="65"/>
      <c r="FF30" s="65"/>
      <c r="FG30" s="65"/>
      <c r="FH30" s="65"/>
      <c r="FI30" s="55" t="str">
        <f t="shared" si="26"/>
        <v/>
      </c>
      <c r="FJ30" s="55" t="str">
        <f t="shared" si="27"/>
        <v/>
      </c>
      <c r="FK30" s="55" t="str">
        <f t="shared" si="28"/>
        <v/>
      </c>
      <c r="FL30" s="55" t="str">
        <f t="shared" si="29"/>
        <v/>
      </c>
      <c r="FM30" s="55" t="str">
        <f t="shared" si="30"/>
        <v/>
      </c>
      <c r="FN30" s="65"/>
      <c r="FO30" s="65"/>
      <c r="FP30" s="65"/>
      <c r="FQ30" s="65"/>
      <c r="FR30" s="65"/>
      <c r="FS30" s="65"/>
      <c r="FT30" s="65"/>
      <c r="FU30" s="65"/>
      <c r="FV30" s="65"/>
      <c r="FW30" s="65"/>
      <c r="FX30" s="65"/>
      <c r="FY30" s="65"/>
      <c r="FZ30" s="65"/>
      <c r="GA30" s="65"/>
      <c r="GB30" s="65"/>
      <c r="GC30" s="65"/>
      <c r="GD30" s="65"/>
      <c r="GE30" s="65"/>
      <c r="GF30" s="65"/>
      <c r="GG30" s="65"/>
      <c r="GH30" s="65"/>
      <c r="GI30" s="65"/>
      <c r="GJ30" s="65"/>
      <c r="GK30" s="65"/>
      <c r="GL30" s="65"/>
      <c r="GM30" s="65"/>
      <c r="GN30" s="65"/>
      <c r="GO30" s="65"/>
      <c r="GP30" s="65"/>
      <c r="GQ30" s="65"/>
      <c r="GR30" s="66">
        <v>44299</v>
      </c>
      <c r="GS30" s="66"/>
      <c r="GT30" s="66"/>
      <c r="GU30" s="66"/>
      <c r="GV30" s="65"/>
      <c r="GW30" s="65"/>
      <c r="GX30" s="65"/>
      <c r="GY30" s="65"/>
      <c r="GZ30" s="65"/>
      <c r="HA30" s="65"/>
      <c r="HB30" s="65"/>
      <c r="HC30" s="65"/>
      <c r="HD30" s="65"/>
      <c r="HE30" s="65"/>
      <c r="HF30" s="65"/>
      <c r="HG30" s="65"/>
      <c r="HH30" s="55" t="str">
        <f t="shared" ref="HH30:HH31" si="85">IFERROR(IF(GF30=0,"",IF((GJ30/GF30)&gt;1,1,(GJ30/GF30))),"")</f>
        <v/>
      </c>
      <c r="HI30" s="55" t="str">
        <f t="shared" ref="HI30:HI31" si="86">IFERROR(IF(GG30=0,"",IF((GL30/GG30)&gt;1,1,(GL30/GG30))),"")</f>
        <v/>
      </c>
      <c r="HJ30" s="55" t="str">
        <f t="shared" ref="HJ30:HJ31" si="87">IFERROR(IF(GH30=0,"",IF((GN30/GH30)&gt;1,1,(GN30/GH30))),"")</f>
        <v/>
      </c>
      <c r="HK30" s="55" t="str">
        <f t="shared" ref="HK30:HK31" si="88">IFERROR(IF(GI30=0,"",IF((GP30/GI30)&gt;1,1,(GP30/GI30))),"")</f>
        <v/>
      </c>
      <c r="HL30" s="55" t="str">
        <f t="shared" ref="HL30:HL31" si="89">IFERROR(IF((GJ30+GL30+GN30+GP30)/GE30&gt;1,1,(GJ30+GL30+GN30+GP30)/GE30),"")</f>
        <v/>
      </c>
      <c r="HM30" s="65"/>
      <c r="HN30" s="65"/>
      <c r="HO30" s="65">
        <f t="shared" si="31"/>
        <v>1</v>
      </c>
      <c r="HP30" s="65"/>
      <c r="HQ30" s="65" t="s">
        <v>97</v>
      </c>
      <c r="HR30" s="65"/>
      <c r="HS30" s="65"/>
      <c r="HT30" s="65"/>
      <c r="HU30" s="65"/>
      <c r="HV30" s="65"/>
      <c r="HW30" s="65"/>
      <c r="HX30" s="65"/>
      <c r="HY30" s="65"/>
      <c r="HZ30" s="65"/>
      <c r="IA30" s="65"/>
      <c r="IB30" s="65"/>
      <c r="IC30" s="65"/>
      <c r="ID30" s="65"/>
      <c r="IE30" s="65"/>
      <c r="IF30" s="65"/>
    </row>
    <row r="31" spans="1:240" ht="75" customHeight="1" x14ac:dyDescent="0.25">
      <c r="A31" s="50" t="s">
        <v>1421</v>
      </c>
      <c r="B31" s="65" t="s">
        <v>1405</v>
      </c>
      <c r="C31" s="65" t="s">
        <v>1422</v>
      </c>
      <c r="D31" s="65" t="s">
        <v>376</v>
      </c>
      <c r="E31" s="65" t="s">
        <v>753</v>
      </c>
      <c r="F31" s="65" t="s">
        <v>377</v>
      </c>
      <c r="G31" s="65" t="s">
        <v>356</v>
      </c>
      <c r="H31" s="65" t="s">
        <v>1423</v>
      </c>
      <c r="I31" s="65" t="s">
        <v>1424</v>
      </c>
      <c r="J31" s="67">
        <v>3</v>
      </c>
      <c r="K31" s="67">
        <v>4</v>
      </c>
      <c r="L31" s="67" t="s">
        <v>359</v>
      </c>
      <c r="M31" s="67">
        <v>3</v>
      </c>
      <c r="N31" s="67">
        <v>4</v>
      </c>
      <c r="O31" s="67" t="s">
        <v>359</v>
      </c>
      <c r="P31" s="65" t="s">
        <v>361</v>
      </c>
      <c r="Q31" s="65" t="s">
        <v>1425</v>
      </c>
      <c r="R31" s="65" t="s">
        <v>1410</v>
      </c>
      <c r="S31" s="65" t="s">
        <v>364</v>
      </c>
      <c r="T31" s="65" t="s">
        <v>1426</v>
      </c>
      <c r="U31" s="65" t="s">
        <v>366</v>
      </c>
      <c r="V31" s="65" t="s">
        <v>367</v>
      </c>
      <c r="W31" s="65" t="s">
        <v>367</v>
      </c>
      <c r="X31" s="65" t="s">
        <v>367</v>
      </c>
      <c r="Y31" s="65" t="s">
        <v>727</v>
      </c>
      <c r="Z31" s="65" t="s">
        <v>369</v>
      </c>
      <c r="AA31" s="65" t="s">
        <v>370</v>
      </c>
      <c r="AB31" s="65" t="s">
        <v>371</v>
      </c>
      <c r="AC31" s="65" t="s">
        <v>370</v>
      </c>
      <c r="AD31" s="65" t="s">
        <v>370</v>
      </c>
      <c r="AE31" s="65">
        <v>100</v>
      </c>
      <c r="AF31" s="65" t="s">
        <v>79</v>
      </c>
      <c r="AG31" s="65" t="s">
        <v>364</v>
      </c>
      <c r="AH31" s="65">
        <v>12</v>
      </c>
      <c r="AI31" s="65">
        <v>3</v>
      </c>
      <c r="AJ31" s="65">
        <v>3</v>
      </c>
      <c r="AK31" s="65">
        <v>3</v>
      </c>
      <c r="AL31" s="65">
        <v>3</v>
      </c>
      <c r="AM31" s="65">
        <v>3</v>
      </c>
      <c r="AN31" s="65" t="s">
        <v>1427</v>
      </c>
      <c r="AO31" s="65"/>
      <c r="AP31" s="65"/>
      <c r="AQ31" s="65"/>
      <c r="AR31" s="65"/>
      <c r="AS31" s="65"/>
      <c r="AT31" s="65"/>
      <c r="AU31" s="66">
        <v>44299</v>
      </c>
      <c r="AV31" s="66"/>
      <c r="AW31" s="66"/>
      <c r="AX31" s="66"/>
      <c r="AY31" s="65" t="s">
        <v>70</v>
      </c>
      <c r="AZ31" s="65"/>
      <c r="BA31" s="65"/>
      <c r="BB31" s="65"/>
      <c r="BC31" s="65" t="s">
        <v>70</v>
      </c>
      <c r="BD31" s="65"/>
      <c r="BE31" s="65"/>
      <c r="BF31" s="65"/>
      <c r="BG31" s="65" t="s">
        <v>1428</v>
      </c>
      <c r="BH31" s="65"/>
      <c r="BI31" s="65"/>
      <c r="BJ31" s="65"/>
      <c r="BK31" s="55">
        <f t="shared" si="80"/>
        <v>1</v>
      </c>
      <c r="BL31" s="55">
        <f t="shared" si="81"/>
        <v>0</v>
      </c>
      <c r="BM31" s="55">
        <f t="shared" si="82"/>
        <v>0</v>
      </c>
      <c r="BN31" s="55">
        <f t="shared" si="83"/>
        <v>0</v>
      </c>
      <c r="BO31" s="55">
        <f t="shared" si="84"/>
        <v>0.25</v>
      </c>
      <c r="BP31" s="65"/>
      <c r="BQ31" s="65"/>
      <c r="BR31" s="65"/>
      <c r="BS31" s="65"/>
      <c r="BT31" s="65"/>
      <c r="BU31" s="65"/>
      <c r="BV31" s="65"/>
      <c r="BW31" s="65"/>
      <c r="BX31" s="65"/>
      <c r="BY31" s="65"/>
      <c r="BZ31" s="65"/>
      <c r="CA31" s="65"/>
      <c r="CB31" s="65"/>
      <c r="CC31" s="65"/>
      <c r="CD31" s="65"/>
      <c r="CE31" s="65"/>
      <c r="CF31" s="65"/>
      <c r="CG31" s="65"/>
      <c r="CH31" s="65"/>
      <c r="CI31" s="65"/>
      <c r="CJ31" s="65"/>
      <c r="CK31" s="65"/>
      <c r="CL31" s="65"/>
      <c r="CM31" s="65"/>
      <c r="CN31" s="65"/>
      <c r="CO31" s="65"/>
      <c r="CP31" s="65"/>
      <c r="CQ31" s="65"/>
      <c r="CR31" s="65"/>
      <c r="CS31" s="65"/>
      <c r="CT31" s="66">
        <v>44299</v>
      </c>
      <c r="CU31" s="66"/>
      <c r="CV31" s="66"/>
      <c r="CW31" s="66"/>
      <c r="CX31" s="65"/>
      <c r="CY31" s="65"/>
      <c r="CZ31" s="65"/>
      <c r="DA31" s="65"/>
      <c r="DB31" s="65"/>
      <c r="DC31" s="65"/>
      <c r="DD31" s="65"/>
      <c r="DE31" s="65"/>
      <c r="DF31" s="65"/>
      <c r="DG31" s="65"/>
      <c r="DH31" s="65"/>
      <c r="DI31" s="65"/>
      <c r="DJ31" s="55" t="str">
        <f t="shared" si="21"/>
        <v/>
      </c>
      <c r="DK31" s="55" t="str">
        <f t="shared" si="22"/>
        <v/>
      </c>
      <c r="DL31" s="55" t="str">
        <f t="shared" si="23"/>
        <v/>
      </c>
      <c r="DM31" s="55" t="str">
        <f t="shared" si="24"/>
        <v/>
      </c>
      <c r="DN31" s="55" t="str">
        <f t="shared" si="25"/>
        <v/>
      </c>
      <c r="DO31" s="65"/>
      <c r="DP31" s="65"/>
      <c r="DQ31" s="65"/>
      <c r="DR31" s="65"/>
      <c r="DS31" s="65"/>
      <c r="DT31" s="65"/>
      <c r="DU31" s="65"/>
      <c r="DV31" s="65"/>
      <c r="DW31" s="65"/>
      <c r="DX31" s="65"/>
      <c r="DY31" s="65"/>
      <c r="DZ31" s="65"/>
      <c r="EA31" s="65"/>
      <c r="EB31" s="65"/>
      <c r="EC31" s="65"/>
      <c r="ED31" s="65"/>
      <c r="EE31" s="65"/>
      <c r="EF31" s="65"/>
      <c r="EG31" s="65"/>
      <c r="EH31" s="65"/>
      <c r="EI31" s="65"/>
      <c r="EJ31" s="65"/>
      <c r="EK31" s="65"/>
      <c r="EL31" s="65"/>
      <c r="EM31" s="65"/>
      <c r="EN31" s="65"/>
      <c r="EO31" s="65"/>
      <c r="EP31" s="65"/>
      <c r="EQ31" s="65"/>
      <c r="ER31" s="65"/>
      <c r="ES31" s="66">
        <v>44299</v>
      </c>
      <c r="ET31" s="66"/>
      <c r="EU31" s="66"/>
      <c r="EV31" s="66"/>
      <c r="EW31" s="65"/>
      <c r="EX31" s="65"/>
      <c r="EY31" s="65"/>
      <c r="EZ31" s="65"/>
      <c r="FA31" s="65"/>
      <c r="FB31" s="65"/>
      <c r="FC31" s="65"/>
      <c r="FD31" s="65"/>
      <c r="FE31" s="65"/>
      <c r="FF31" s="65"/>
      <c r="FG31" s="65"/>
      <c r="FH31" s="65"/>
      <c r="FI31" s="55" t="str">
        <f t="shared" si="26"/>
        <v/>
      </c>
      <c r="FJ31" s="55" t="str">
        <f t="shared" si="27"/>
        <v/>
      </c>
      <c r="FK31" s="55" t="str">
        <f t="shared" si="28"/>
        <v/>
      </c>
      <c r="FL31" s="55" t="str">
        <f t="shared" si="29"/>
        <v/>
      </c>
      <c r="FM31" s="55" t="str">
        <f t="shared" si="30"/>
        <v/>
      </c>
      <c r="FN31" s="65"/>
      <c r="FO31" s="65"/>
      <c r="FP31" s="65"/>
      <c r="FQ31" s="65"/>
      <c r="FR31" s="65"/>
      <c r="FS31" s="65"/>
      <c r="FT31" s="65"/>
      <c r="FU31" s="65"/>
      <c r="FV31" s="65"/>
      <c r="FW31" s="65"/>
      <c r="FX31" s="65"/>
      <c r="FY31" s="65"/>
      <c r="FZ31" s="65"/>
      <c r="GA31" s="65"/>
      <c r="GB31" s="65"/>
      <c r="GC31" s="65"/>
      <c r="GD31" s="65"/>
      <c r="GE31" s="65"/>
      <c r="GF31" s="65"/>
      <c r="GG31" s="65"/>
      <c r="GH31" s="65"/>
      <c r="GI31" s="65"/>
      <c r="GJ31" s="65"/>
      <c r="GK31" s="65"/>
      <c r="GL31" s="65"/>
      <c r="GM31" s="65"/>
      <c r="GN31" s="65"/>
      <c r="GO31" s="65"/>
      <c r="GP31" s="65"/>
      <c r="GQ31" s="65"/>
      <c r="GR31" s="66">
        <v>44299</v>
      </c>
      <c r="GS31" s="66"/>
      <c r="GT31" s="66"/>
      <c r="GU31" s="66"/>
      <c r="GV31" s="65"/>
      <c r="GW31" s="65"/>
      <c r="GX31" s="65"/>
      <c r="GY31" s="65"/>
      <c r="GZ31" s="65"/>
      <c r="HA31" s="65"/>
      <c r="HB31" s="65"/>
      <c r="HC31" s="65"/>
      <c r="HD31" s="65"/>
      <c r="HE31" s="65"/>
      <c r="HF31" s="65"/>
      <c r="HG31" s="65"/>
      <c r="HH31" s="55" t="str">
        <f t="shared" si="85"/>
        <v/>
      </c>
      <c r="HI31" s="55" t="str">
        <f t="shared" si="86"/>
        <v/>
      </c>
      <c r="HJ31" s="55" t="str">
        <f t="shared" si="87"/>
        <v/>
      </c>
      <c r="HK31" s="55" t="str">
        <f t="shared" si="88"/>
        <v/>
      </c>
      <c r="HL31" s="55" t="str">
        <f t="shared" si="89"/>
        <v/>
      </c>
      <c r="HM31" s="65"/>
      <c r="HN31" s="65"/>
      <c r="HO31" s="65">
        <f t="shared" si="31"/>
        <v>1</v>
      </c>
      <c r="HP31" s="65"/>
      <c r="HQ31" s="65" t="s">
        <v>1429</v>
      </c>
      <c r="HR31" s="65"/>
      <c r="HS31" s="65"/>
      <c r="HT31" s="65"/>
      <c r="HU31" s="65"/>
      <c r="HV31" s="65"/>
      <c r="HW31" s="65"/>
      <c r="HX31" s="65"/>
      <c r="HY31" s="65"/>
      <c r="HZ31" s="65"/>
      <c r="IA31" s="65"/>
      <c r="IB31" s="65"/>
      <c r="IC31" s="65"/>
      <c r="ID31" s="65"/>
      <c r="IE31" s="65"/>
      <c r="IF31" s="65"/>
    </row>
    <row r="32" spans="1:240" ht="75" customHeight="1" x14ac:dyDescent="0.25">
      <c r="A32" s="50" t="s">
        <v>1475</v>
      </c>
      <c r="B32" s="65" t="s">
        <v>1430</v>
      </c>
      <c r="C32" s="65" t="s">
        <v>1476</v>
      </c>
      <c r="D32" s="65" t="s">
        <v>353</v>
      </c>
      <c r="E32" s="65" t="s">
        <v>354</v>
      </c>
      <c r="F32" s="65" t="s">
        <v>355</v>
      </c>
      <c r="G32" s="65" t="s">
        <v>378</v>
      </c>
      <c r="H32" s="65" t="s">
        <v>1477</v>
      </c>
      <c r="I32" s="65" t="s">
        <v>1478</v>
      </c>
      <c r="J32" s="67">
        <v>3</v>
      </c>
      <c r="K32" s="67">
        <v>4</v>
      </c>
      <c r="L32" s="67" t="s">
        <v>359</v>
      </c>
      <c r="M32" s="67">
        <v>2</v>
      </c>
      <c r="N32" s="67">
        <v>3</v>
      </c>
      <c r="O32" s="67" t="s">
        <v>511</v>
      </c>
      <c r="P32" s="65" t="s">
        <v>361</v>
      </c>
      <c r="Q32" s="65" t="s">
        <v>3013</v>
      </c>
      <c r="R32" s="65" t="s">
        <v>1479</v>
      </c>
      <c r="S32" s="65" t="s">
        <v>364</v>
      </c>
      <c r="T32" s="65" t="s">
        <v>1480</v>
      </c>
      <c r="U32" s="65" t="s">
        <v>524</v>
      </c>
      <c r="V32" s="65" t="s">
        <v>364</v>
      </c>
      <c r="W32" s="65" t="s">
        <v>367</v>
      </c>
      <c r="X32" s="65" t="s">
        <v>367</v>
      </c>
      <c r="Y32" s="65" t="s">
        <v>727</v>
      </c>
      <c r="Z32" s="65" t="s">
        <v>369</v>
      </c>
      <c r="AA32" s="65" t="s">
        <v>527</v>
      </c>
      <c r="AB32" s="65" t="s">
        <v>371</v>
      </c>
      <c r="AC32" s="65" t="s">
        <v>370</v>
      </c>
      <c r="AD32" s="65" t="s">
        <v>527</v>
      </c>
      <c r="AE32" s="65">
        <v>50</v>
      </c>
      <c r="AF32" s="65" t="s">
        <v>79</v>
      </c>
      <c r="AG32" s="65" t="s">
        <v>364</v>
      </c>
      <c r="AH32" s="65">
        <f>SUM(AI32:AL32)</f>
        <v>4</v>
      </c>
      <c r="AI32" s="65">
        <v>1</v>
      </c>
      <c r="AJ32" s="65">
        <v>1</v>
      </c>
      <c r="AK32" s="65">
        <v>1</v>
      </c>
      <c r="AL32" s="65">
        <v>1</v>
      </c>
      <c r="AM32" s="65">
        <v>1</v>
      </c>
      <c r="AN32" s="65" t="s">
        <v>3014</v>
      </c>
      <c r="AO32" s="65"/>
      <c r="AP32" s="65"/>
      <c r="AQ32" s="65"/>
      <c r="AR32" s="65"/>
      <c r="AS32" s="65"/>
      <c r="AT32" s="65"/>
      <c r="AU32" s="66">
        <v>44299</v>
      </c>
      <c r="AV32" s="66"/>
      <c r="AW32" s="66"/>
      <c r="AX32" s="66"/>
      <c r="AY32" s="65" t="s">
        <v>70</v>
      </c>
      <c r="AZ32" s="65"/>
      <c r="BA32" s="65"/>
      <c r="BB32" s="65"/>
      <c r="BC32" s="65" t="s">
        <v>70</v>
      </c>
      <c r="BD32" s="65"/>
      <c r="BE32" s="65"/>
      <c r="BF32" s="65"/>
      <c r="BG32" s="65" t="s">
        <v>1481</v>
      </c>
      <c r="BH32" s="65"/>
      <c r="BI32" s="65"/>
      <c r="BJ32" s="65"/>
      <c r="BK32" s="55">
        <f>IFERROR(IF(AI32=0,"",IF((AM32/AI32)&gt;1,1,(AM32/AI32))),"")</f>
        <v>1</v>
      </c>
      <c r="BL32" s="55">
        <f>IFERROR(IF(AJ32=0,"",IF((AO32/AJ32)&gt;1,1,(AO32/AJ32))),"")</f>
        <v>0</v>
      </c>
      <c r="BM32" s="55">
        <f>IFERROR(IF(AK32=0,"",IF((AQ32/AK32)&gt;1,1,(AQ32/AK32))),"")</f>
        <v>0</v>
      </c>
      <c r="BN32" s="55">
        <f>IFERROR(IF(AL32=0,"",IF((AS32/AL32)&gt;1,1,(AS32/AL32))),"")</f>
        <v>0</v>
      </c>
      <c r="BO32" s="55">
        <f>IFERROR(IF((AM32+AO32+AQ32+AS32)/AH32&gt;1,1,(AM32+AO32+AQ32+AS32)/AH32),"")</f>
        <v>0.25</v>
      </c>
      <c r="BP32" s="65" t="s">
        <v>1482</v>
      </c>
      <c r="BQ32" s="65" t="s">
        <v>1483</v>
      </c>
      <c r="BR32" s="65" t="s">
        <v>367</v>
      </c>
      <c r="BS32" s="65" t="s">
        <v>1484</v>
      </c>
      <c r="BT32" s="65" t="s">
        <v>366</v>
      </c>
      <c r="BU32" s="65" t="s">
        <v>367</v>
      </c>
      <c r="BV32" s="65" t="s">
        <v>367</v>
      </c>
      <c r="BW32" s="65" t="s">
        <v>367</v>
      </c>
      <c r="BX32" s="65" t="s">
        <v>544</v>
      </c>
      <c r="BY32" s="65" t="s">
        <v>369</v>
      </c>
      <c r="BZ32" s="65" t="s">
        <v>370</v>
      </c>
      <c r="CA32" s="65" t="s">
        <v>371</v>
      </c>
      <c r="CB32" s="65" t="s">
        <v>370</v>
      </c>
      <c r="CC32" s="65" t="s">
        <v>370</v>
      </c>
      <c r="CD32" s="65">
        <v>100</v>
      </c>
      <c r="CE32" s="65" t="s">
        <v>79</v>
      </c>
      <c r="CF32" s="50" t="s">
        <v>528</v>
      </c>
      <c r="CG32" s="65">
        <f>SUM(CH32:CK32)</f>
        <v>3</v>
      </c>
      <c r="CH32" s="65">
        <v>3</v>
      </c>
      <c r="CI32" s="65">
        <v>0</v>
      </c>
      <c r="CJ32" s="65">
        <v>0</v>
      </c>
      <c r="CK32" s="65">
        <v>0</v>
      </c>
      <c r="CL32" s="65">
        <v>3</v>
      </c>
      <c r="CM32" s="65" t="s">
        <v>3015</v>
      </c>
      <c r="CN32" s="65"/>
      <c r="CO32" s="65"/>
      <c r="CP32" s="65"/>
      <c r="CQ32" s="65"/>
      <c r="CR32" s="65"/>
      <c r="CS32" s="65"/>
      <c r="CT32" s="66">
        <v>44299</v>
      </c>
      <c r="CU32" s="66"/>
      <c r="CV32" s="66"/>
      <c r="CW32" s="66"/>
      <c r="CX32" s="65" t="s">
        <v>70</v>
      </c>
      <c r="CY32" s="65"/>
      <c r="CZ32" s="65"/>
      <c r="DA32" s="65"/>
      <c r="DB32" s="65" t="s">
        <v>70</v>
      </c>
      <c r="DC32" s="65"/>
      <c r="DD32" s="65"/>
      <c r="DE32" s="65"/>
      <c r="DF32" s="65" t="s">
        <v>1485</v>
      </c>
      <c r="DG32" s="65"/>
      <c r="DH32" s="65"/>
      <c r="DI32" s="65"/>
      <c r="DJ32" s="55">
        <f t="shared" si="21"/>
        <v>1</v>
      </c>
      <c r="DK32" s="55" t="str">
        <f t="shared" si="22"/>
        <v/>
      </c>
      <c r="DL32" s="55" t="str">
        <f t="shared" si="23"/>
        <v/>
      </c>
      <c r="DM32" s="55" t="str">
        <f t="shared" si="24"/>
        <v/>
      </c>
      <c r="DN32" s="55">
        <f t="shared" si="25"/>
        <v>1</v>
      </c>
      <c r="DO32" s="65" t="s">
        <v>1486</v>
      </c>
      <c r="DP32" s="65" t="s">
        <v>1479</v>
      </c>
      <c r="DQ32" s="65" t="s">
        <v>364</v>
      </c>
      <c r="DR32" s="65" t="s">
        <v>1487</v>
      </c>
      <c r="DS32" s="65" t="s">
        <v>524</v>
      </c>
      <c r="DT32" s="65" t="s">
        <v>367</v>
      </c>
      <c r="DU32" s="65" t="s">
        <v>367</v>
      </c>
      <c r="DV32" s="65" t="s">
        <v>367</v>
      </c>
      <c r="DW32" s="65" t="s">
        <v>547</v>
      </c>
      <c r="DX32" s="65" t="s">
        <v>369</v>
      </c>
      <c r="DY32" s="65" t="s">
        <v>527</v>
      </c>
      <c r="DZ32" s="65" t="s">
        <v>371</v>
      </c>
      <c r="EA32" s="65" t="s">
        <v>370</v>
      </c>
      <c r="EB32" s="65" t="s">
        <v>527</v>
      </c>
      <c r="EC32" s="65">
        <v>50</v>
      </c>
      <c r="ED32" s="65" t="s">
        <v>79</v>
      </c>
      <c r="EE32" s="65" t="s">
        <v>364</v>
      </c>
      <c r="EF32" s="65">
        <v>1</v>
      </c>
      <c r="EG32" s="65">
        <v>0</v>
      </c>
      <c r="EH32" s="65">
        <v>0</v>
      </c>
      <c r="EI32" s="65">
        <v>1</v>
      </c>
      <c r="EJ32" s="65">
        <v>0</v>
      </c>
      <c r="EK32" s="65">
        <v>3</v>
      </c>
      <c r="EL32" s="65" t="s">
        <v>1488</v>
      </c>
      <c r="EM32" s="65"/>
      <c r="EN32" s="65"/>
      <c r="EO32" s="65"/>
      <c r="EP32" s="65"/>
      <c r="EQ32" s="65"/>
      <c r="ER32" s="65"/>
      <c r="ES32" s="66">
        <v>44299</v>
      </c>
      <c r="ET32" s="66"/>
      <c r="EU32" s="66"/>
      <c r="EV32" s="66"/>
      <c r="EW32" s="65" t="s">
        <v>70</v>
      </c>
      <c r="EX32" s="65"/>
      <c r="EY32" s="65"/>
      <c r="EZ32" s="65"/>
      <c r="FA32" s="65" t="s">
        <v>70</v>
      </c>
      <c r="FB32" s="65"/>
      <c r="FC32" s="65"/>
      <c r="FD32" s="65"/>
      <c r="FE32" s="65" t="s">
        <v>1489</v>
      </c>
      <c r="FF32" s="65"/>
      <c r="FG32" s="65"/>
      <c r="FH32" s="65"/>
      <c r="FI32" s="55" t="str">
        <f t="shared" si="26"/>
        <v/>
      </c>
      <c r="FJ32" s="55" t="str">
        <f t="shared" si="27"/>
        <v/>
      </c>
      <c r="FK32" s="55">
        <f t="shared" si="28"/>
        <v>0</v>
      </c>
      <c r="FL32" s="55" t="str">
        <f t="shared" si="29"/>
        <v/>
      </c>
      <c r="FM32" s="55">
        <f t="shared" si="30"/>
        <v>1</v>
      </c>
      <c r="FN32" s="65"/>
      <c r="FO32" s="65"/>
      <c r="FP32" s="65"/>
      <c r="FQ32" s="65"/>
      <c r="FR32" s="65"/>
      <c r="FS32" s="65"/>
      <c r="FT32" s="65"/>
      <c r="FU32" s="65"/>
      <c r="FV32" s="65"/>
      <c r="FW32" s="65"/>
      <c r="FX32" s="65"/>
      <c r="FY32" s="65"/>
      <c r="FZ32" s="65"/>
      <c r="GA32" s="65"/>
      <c r="GB32" s="65"/>
      <c r="GC32" s="65"/>
      <c r="GD32" s="65"/>
      <c r="GE32" s="65"/>
      <c r="GF32" s="65"/>
      <c r="GG32" s="65"/>
      <c r="GH32" s="65"/>
      <c r="GI32" s="65"/>
      <c r="GJ32" s="65"/>
      <c r="GK32" s="65"/>
      <c r="GL32" s="65"/>
      <c r="GM32" s="65"/>
      <c r="GN32" s="65"/>
      <c r="GO32" s="65"/>
      <c r="GP32" s="65"/>
      <c r="GQ32" s="65"/>
      <c r="GR32" s="66">
        <v>44299</v>
      </c>
      <c r="GS32" s="66"/>
      <c r="GT32" s="66"/>
      <c r="GU32" s="66"/>
      <c r="GV32" s="65"/>
      <c r="GW32" s="65"/>
      <c r="GX32" s="65"/>
      <c r="GY32" s="65"/>
      <c r="GZ32" s="65"/>
      <c r="HA32" s="65"/>
      <c r="HB32" s="65"/>
      <c r="HC32" s="65"/>
      <c r="HD32" s="65"/>
      <c r="HE32" s="65"/>
      <c r="HF32" s="65"/>
      <c r="HG32" s="65"/>
      <c r="HH32" s="55" t="str">
        <f>IFERROR(IF(GF32=0,"",IF((GJ32/GF32)&gt;1,1,(GJ32/GF32))),"")</f>
        <v/>
      </c>
      <c r="HI32" s="55" t="str">
        <f>IFERROR(IF(GG32=0,"",IF((GL32/GG32)&gt;1,1,(GL32/GG32))),"")</f>
        <v/>
      </c>
      <c r="HJ32" s="55" t="str">
        <f>IFERROR(IF(GH32=0,"",IF((GN32/GH32)&gt;1,1,(GN32/GH32))),"")</f>
        <v/>
      </c>
      <c r="HK32" s="55" t="str">
        <f>IFERROR(IF(GI32=0,"",IF((GP32/GI32)&gt;1,1,(GP32/GI32))),"")</f>
        <v/>
      </c>
      <c r="HL32" s="55" t="str">
        <f>IFERROR(IF((GJ32+GL32+GN32+GP32)/GE32&gt;1,1,(GJ32+GL32+GN32+GP32)/GE32),"")</f>
        <v/>
      </c>
      <c r="HM32" s="65"/>
      <c r="HN32" s="65"/>
      <c r="HO32" s="65">
        <f t="shared" si="31"/>
        <v>3</v>
      </c>
      <c r="HP32" s="65"/>
      <c r="HQ32" s="65" t="s">
        <v>1323</v>
      </c>
      <c r="HR32" s="65"/>
      <c r="HS32" s="65"/>
      <c r="HT32" s="65"/>
      <c r="HU32" s="65" t="s">
        <v>1323</v>
      </c>
      <c r="HV32" s="65"/>
      <c r="HW32" s="65"/>
      <c r="HX32" s="65"/>
      <c r="HY32" s="65" t="s">
        <v>1323</v>
      </c>
      <c r="HZ32" s="65"/>
      <c r="IA32" s="65"/>
      <c r="IB32" s="65"/>
      <c r="IC32" s="65"/>
      <c r="ID32" s="65"/>
      <c r="IE32" s="65"/>
      <c r="IF32" s="65"/>
    </row>
    <row r="33" spans="1:240" ht="75" customHeight="1" x14ac:dyDescent="0.25">
      <c r="A33" s="50" t="s">
        <v>1490</v>
      </c>
      <c r="B33" s="65" t="s">
        <v>1430</v>
      </c>
      <c r="C33" s="65" t="s">
        <v>1491</v>
      </c>
      <c r="D33" s="65" t="s">
        <v>376</v>
      </c>
      <c r="E33" s="65" t="s">
        <v>753</v>
      </c>
      <c r="F33" s="65" t="s">
        <v>377</v>
      </c>
      <c r="G33" s="65" t="s">
        <v>572</v>
      </c>
      <c r="H33" s="65" t="s">
        <v>1492</v>
      </c>
      <c r="I33" s="65" t="s">
        <v>1493</v>
      </c>
      <c r="J33" s="67">
        <v>1</v>
      </c>
      <c r="K33" s="67">
        <v>3</v>
      </c>
      <c r="L33" s="67" t="s">
        <v>511</v>
      </c>
      <c r="M33" s="67">
        <v>1</v>
      </c>
      <c r="N33" s="67">
        <v>3</v>
      </c>
      <c r="O33" s="67" t="s">
        <v>511</v>
      </c>
      <c r="P33" s="65" t="s">
        <v>361</v>
      </c>
      <c r="Q33" s="65" t="s">
        <v>1494</v>
      </c>
      <c r="R33" s="65" t="s">
        <v>1495</v>
      </c>
      <c r="S33" s="65" t="s">
        <v>364</v>
      </c>
      <c r="T33" s="65" t="s">
        <v>1496</v>
      </c>
      <c r="U33" s="65" t="s">
        <v>524</v>
      </c>
      <c r="V33" s="65" t="s">
        <v>367</v>
      </c>
      <c r="W33" s="65" t="s">
        <v>367</v>
      </c>
      <c r="X33" s="65" t="s">
        <v>367</v>
      </c>
      <c r="Y33" s="65" t="s">
        <v>544</v>
      </c>
      <c r="Z33" s="65" t="s">
        <v>369</v>
      </c>
      <c r="AA33" s="65" t="s">
        <v>527</v>
      </c>
      <c r="AB33" s="65" t="s">
        <v>371</v>
      </c>
      <c r="AC33" s="65" t="s">
        <v>370</v>
      </c>
      <c r="AD33" s="65" t="s">
        <v>527</v>
      </c>
      <c r="AE33" s="65">
        <v>50</v>
      </c>
      <c r="AF33" s="65" t="s">
        <v>79</v>
      </c>
      <c r="AG33" s="50" t="s">
        <v>528</v>
      </c>
      <c r="AH33" s="65">
        <f>SUM(AI33:AL33)</f>
        <v>3</v>
      </c>
      <c r="AI33" s="65">
        <v>3</v>
      </c>
      <c r="AJ33" s="65">
        <v>0</v>
      </c>
      <c r="AK33" s="65">
        <v>0</v>
      </c>
      <c r="AL33" s="65">
        <v>0</v>
      </c>
      <c r="AM33" s="65">
        <v>3</v>
      </c>
      <c r="AN33" s="65" t="s">
        <v>1497</v>
      </c>
      <c r="AO33" s="65"/>
      <c r="AP33" s="65"/>
      <c r="AQ33" s="65"/>
      <c r="AR33" s="65"/>
      <c r="AS33" s="65"/>
      <c r="AT33" s="65"/>
      <c r="AU33" s="66">
        <v>44300</v>
      </c>
      <c r="AV33" s="66">
        <v>44300</v>
      </c>
      <c r="AW33" s="66"/>
      <c r="AX33" s="66"/>
      <c r="AY33" s="65" t="s">
        <v>70</v>
      </c>
      <c r="AZ33" s="65"/>
      <c r="BA33" s="65"/>
      <c r="BB33" s="65"/>
      <c r="BC33" s="65" t="s">
        <v>70</v>
      </c>
      <c r="BD33" s="65"/>
      <c r="BE33" s="65"/>
      <c r="BF33" s="65"/>
      <c r="BG33" s="65" t="s">
        <v>1498</v>
      </c>
      <c r="BH33" s="65"/>
      <c r="BI33" s="65"/>
      <c r="BJ33" s="65"/>
      <c r="BK33" s="55">
        <f t="shared" ref="BK33" si="90">IFERROR(IF(AI33=0,"",IF((AM33/AI33)&gt;1,1,(AM33/AI33))),"")</f>
        <v>1</v>
      </c>
      <c r="BL33" s="55" t="str">
        <f t="shared" ref="BL33" si="91">IFERROR(IF(AJ33=0,"",IF((AO33/AJ33)&gt;1,1,(AO33/AJ33))),"")</f>
        <v/>
      </c>
      <c r="BM33" s="55" t="str">
        <f t="shared" ref="BM33" si="92">IFERROR(IF(AK33=0,"",IF((AQ33/AK33)&gt;1,1,(AQ33/AK33))),"")</f>
        <v/>
      </c>
      <c r="BN33" s="55" t="str">
        <f t="shared" ref="BN33" si="93">IFERROR(IF(AL33=0,"",IF((AS33/AL33)&gt;1,1,(AS33/AL33))),"")</f>
        <v/>
      </c>
      <c r="BO33" s="55">
        <f t="shared" ref="BO33" si="94">IFERROR(IF((AM33+AO33+AQ33+AS33)/AH33&gt;1,1,(AM33+AO33+AQ33+AS33)/AH33),"")</f>
        <v>1</v>
      </c>
      <c r="BP33" s="65" t="s">
        <v>1499</v>
      </c>
      <c r="BQ33" s="65" t="s">
        <v>1495</v>
      </c>
      <c r="BR33" s="65" t="s">
        <v>364</v>
      </c>
      <c r="BS33" s="65" t="s">
        <v>1500</v>
      </c>
      <c r="BT33" s="65" t="s">
        <v>524</v>
      </c>
      <c r="BU33" s="65" t="s">
        <v>367</v>
      </c>
      <c r="BV33" s="65" t="s">
        <v>367</v>
      </c>
      <c r="BW33" s="65" t="s">
        <v>367</v>
      </c>
      <c r="BX33" s="65" t="s">
        <v>544</v>
      </c>
      <c r="BY33" s="65" t="s">
        <v>369</v>
      </c>
      <c r="BZ33" s="65" t="s">
        <v>527</v>
      </c>
      <c r="CA33" s="65" t="s">
        <v>371</v>
      </c>
      <c r="CB33" s="65" t="s">
        <v>370</v>
      </c>
      <c r="CC33" s="65" t="s">
        <v>527</v>
      </c>
      <c r="CD33" s="65">
        <v>50</v>
      </c>
      <c r="CE33" s="65" t="s">
        <v>79</v>
      </c>
      <c r="CF33" s="50" t="s">
        <v>528</v>
      </c>
      <c r="CG33" s="65">
        <f>SUM(CH33:CK33)</f>
        <v>3</v>
      </c>
      <c r="CH33" s="65">
        <v>3</v>
      </c>
      <c r="CI33" s="65">
        <v>0</v>
      </c>
      <c r="CJ33" s="65">
        <v>0</v>
      </c>
      <c r="CK33" s="65">
        <v>0</v>
      </c>
      <c r="CL33" s="65">
        <v>3</v>
      </c>
      <c r="CM33" s="65" t="s">
        <v>1501</v>
      </c>
      <c r="CN33" s="65"/>
      <c r="CO33" s="65"/>
      <c r="CP33" s="65"/>
      <c r="CQ33" s="65"/>
      <c r="CR33" s="65"/>
      <c r="CS33" s="65"/>
      <c r="CT33" s="66">
        <v>44300</v>
      </c>
      <c r="CU33" s="66">
        <v>44300</v>
      </c>
      <c r="CV33" s="66"/>
      <c r="CW33" s="66"/>
      <c r="CX33" s="65" t="s">
        <v>70</v>
      </c>
      <c r="CY33" s="65"/>
      <c r="CZ33" s="65"/>
      <c r="DA33" s="65"/>
      <c r="DB33" s="65" t="s">
        <v>541</v>
      </c>
      <c r="DC33" s="65"/>
      <c r="DD33" s="65"/>
      <c r="DE33" s="65"/>
      <c r="DF33" s="65" t="s">
        <v>1502</v>
      </c>
      <c r="DG33" s="65"/>
      <c r="DH33" s="65"/>
      <c r="DI33" s="65"/>
      <c r="DJ33" s="55">
        <f t="shared" si="21"/>
        <v>1</v>
      </c>
      <c r="DK33" s="55" t="str">
        <f t="shared" si="22"/>
        <v/>
      </c>
      <c r="DL33" s="55" t="str">
        <f t="shared" si="23"/>
        <v/>
      </c>
      <c r="DM33" s="55" t="str">
        <f t="shared" si="24"/>
        <v/>
      </c>
      <c r="DN33" s="55">
        <f t="shared" si="25"/>
        <v>1</v>
      </c>
      <c r="DO33" s="65"/>
      <c r="DP33" s="65"/>
      <c r="DQ33" s="65"/>
      <c r="DR33" s="65"/>
      <c r="DS33" s="65"/>
      <c r="DT33" s="65"/>
      <c r="DU33" s="65"/>
      <c r="DV33" s="65"/>
      <c r="DW33" s="65"/>
      <c r="DX33" s="65"/>
      <c r="DY33" s="65"/>
      <c r="DZ33" s="65"/>
      <c r="EA33" s="65"/>
      <c r="EB33" s="65"/>
      <c r="EC33" s="65"/>
      <c r="ED33" s="65"/>
      <c r="EE33" s="65"/>
      <c r="EF33" s="65"/>
      <c r="EG33" s="65"/>
      <c r="EH33" s="65"/>
      <c r="EI33" s="65"/>
      <c r="EJ33" s="65"/>
      <c r="EK33" s="65"/>
      <c r="EL33" s="65"/>
      <c r="EM33" s="65"/>
      <c r="EN33" s="65"/>
      <c r="EO33" s="65"/>
      <c r="EP33" s="65"/>
      <c r="EQ33" s="65"/>
      <c r="ER33" s="65"/>
      <c r="ES33" s="66">
        <v>44300</v>
      </c>
      <c r="ET33" s="66">
        <v>44300</v>
      </c>
      <c r="EU33" s="66"/>
      <c r="EV33" s="66"/>
      <c r="EW33" s="65"/>
      <c r="EX33" s="65"/>
      <c r="EY33" s="65"/>
      <c r="EZ33" s="65"/>
      <c r="FA33" s="65"/>
      <c r="FB33" s="65"/>
      <c r="FC33" s="65"/>
      <c r="FD33" s="65"/>
      <c r="FE33" s="65"/>
      <c r="FF33" s="65"/>
      <c r="FG33" s="65"/>
      <c r="FH33" s="65"/>
      <c r="FI33" s="55" t="str">
        <f t="shared" si="26"/>
        <v/>
      </c>
      <c r="FJ33" s="55" t="str">
        <f t="shared" si="27"/>
        <v/>
      </c>
      <c r="FK33" s="55" t="str">
        <f t="shared" si="28"/>
        <v/>
      </c>
      <c r="FL33" s="55" t="str">
        <f t="shared" si="29"/>
        <v/>
      </c>
      <c r="FM33" s="55" t="str">
        <f t="shared" si="30"/>
        <v/>
      </c>
      <c r="FN33" s="65"/>
      <c r="FO33" s="65"/>
      <c r="FP33" s="65"/>
      <c r="FQ33" s="65"/>
      <c r="FR33" s="65"/>
      <c r="FS33" s="65"/>
      <c r="FT33" s="65"/>
      <c r="FU33" s="65"/>
      <c r="FV33" s="65"/>
      <c r="FW33" s="65"/>
      <c r="FX33" s="65"/>
      <c r="FY33" s="65"/>
      <c r="FZ33" s="65"/>
      <c r="GA33" s="65"/>
      <c r="GB33" s="65"/>
      <c r="GC33" s="65"/>
      <c r="GD33" s="65"/>
      <c r="GE33" s="65"/>
      <c r="GF33" s="65"/>
      <c r="GG33" s="65"/>
      <c r="GH33" s="65"/>
      <c r="GI33" s="65"/>
      <c r="GJ33" s="65"/>
      <c r="GK33" s="65"/>
      <c r="GL33" s="65"/>
      <c r="GM33" s="65"/>
      <c r="GN33" s="65"/>
      <c r="GO33" s="65"/>
      <c r="GP33" s="65"/>
      <c r="GQ33" s="65"/>
      <c r="GR33" s="66">
        <v>44300</v>
      </c>
      <c r="GS33" s="66">
        <v>44300</v>
      </c>
      <c r="GT33" s="66"/>
      <c r="GU33" s="66"/>
      <c r="GV33" s="65"/>
      <c r="GW33" s="65"/>
      <c r="GX33" s="65"/>
      <c r="GY33" s="65"/>
      <c r="GZ33" s="65"/>
      <c r="HA33" s="65"/>
      <c r="HB33" s="65"/>
      <c r="HC33" s="65"/>
      <c r="HD33" s="65"/>
      <c r="HE33" s="65"/>
      <c r="HF33" s="65"/>
      <c r="HG33" s="65"/>
      <c r="HH33" s="55" t="str">
        <f t="shared" ref="HH33" si="95">IFERROR(IF(GF33=0,"",IF((GJ33/GF33)&gt;1,1,(GJ33/GF33))),"")</f>
        <v/>
      </c>
      <c r="HI33" s="55" t="str">
        <f t="shared" ref="HI33" si="96">IFERROR(IF(GG33=0,"",IF((GL33/GG33)&gt;1,1,(GL33/GG33))),"")</f>
        <v/>
      </c>
      <c r="HJ33" s="55" t="str">
        <f t="shared" ref="HJ33" si="97">IFERROR(IF(GH33=0,"",IF((GN33/GH33)&gt;1,1,(GN33/GH33))),"")</f>
        <v/>
      </c>
      <c r="HK33" s="55" t="str">
        <f t="shared" ref="HK33" si="98">IFERROR(IF(GI33=0,"",IF((GP33/GI33)&gt;1,1,(GP33/GI33))),"")</f>
        <v/>
      </c>
      <c r="HL33" s="55" t="str">
        <f t="shared" ref="HL33" si="99">IFERROR(IF((GJ33+GL33+GN33+GP33)/GE33&gt;1,1,(GJ33+GL33+GN33+GP33)/GE33),"")</f>
        <v/>
      </c>
      <c r="HM33" s="65"/>
      <c r="HN33" s="65"/>
      <c r="HO33" s="65">
        <f t="shared" si="31"/>
        <v>2</v>
      </c>
      <c r="HP33" s="65"/>
      <c r="HQ33" s="65" t="s">
        <v>1323</v>
      </c>
      <c r="HR33" s="65"/>
      <c r="HS33" s="65"/>
      <c r="HT33" s="65"/>
      <c r="HU33" s="65" t="s">
        <v>1323</v>
      </c>
      <c r="HV33" s="65"/>
      <c r="HW33" s="65"/>
      <c r="HX33" s="65"/>
      <c r="HY33" s="65"/>
      <c r="HZ33" s="65"/>
      <c r="IA33" s="65"/>
      <c r="IB33" s="65"/>
      <c r="IC33" s="65"/>
      <c r="ID33" s="65"/>
      <c r="IE33" s="65"/>
      <c r="IF33" s="65"/>
    </row>
    <row r="34" spans="1:240" ht="75" customHeight="1" x14ac:dyDescent="0.25">
      <c r="A34" s="50" t="s">
        <v>1595</v>
      </c>
      <c r="B34" s="65" t="s">
        <v>1503</v>
      </c>
      <c r="C34" s="65" t="s">
        <v>1596</v>
      </c>
      <c r="D34" s="65" t="s">
        <v>506</v>
      </c>
      <c r="E34" s="65" t="s">
        <v>554</v>
      </c>
      <c r="F34" s="65" t="s">
        <v>355</v>
      </c>
      <c r="G34" s="65" t="s">
        <v>378</v>
      </c>
      <c r="H34" s="65" t="s">
        <v>1597</v>
      </c>
      <c r="I34" s="65" t="s">
        <v>1598</v>
      </c>
      <c r="J34" s="67">
        <v>3</v>
      </c>
      <c r="K34" s="67">
        <v>3</v>
      </c>
      <c r="L34" s="67" t="s">
        <v>575</v>
      </c>
      <c r="M34" s="67">
        <v>1</v>
      </c>
      <c r="N34" s="67">
        <v>1</v>
      </c>
      <c r="O34" s="67" t="s">
        <v>360</v>
      </c>
      <c r="P34" s="65" t="s">
        <v>361</v>
      </c>
      <c r="Q34" s="65" t="s">
        <v>1599</v>
      </c>
      <c r="R34" s="65" t="s">
        <v>1600</v>
      </c>
      <c r="S34" s="65" t="s">
        <v>364</v>
      </c>
      <c r="T34" s="65" t="s">
        <v>1601</v>
      </c>
      <c r="U34" s="65" t="s">
        <v>366</v>
      </c>
      <c r="V34" s="65" t="s">
        <v>367</v>
      </c>
      <c r="W34" s="65" t="s">
        <v>367</v>
      </c>
      <c r="X34" s="65" t="s">
        <v>367</v>
      </c>
      <c r="Y34" s="65" t="s">
        <v>547</v>
      </c>
      <c r="Z34" s="65" t="s">
        <v>369</v>
      </c>
      <c r="AA34" s="65" t="s">
        <v>370</v>
      </c>
      <c r="AB34" s="65" t="s">
        <v>371</v>
      </c>
      <c r="AC34" s="65" t="s">
        <v>370</v>
      </c>
      <c r="AD34" s="65" t="s">
        <v>370</v>
      </c>
      <c r="AE34" s="65">
        <v>100</v>
      </c>
      <c r="AF34" s="65" t="s">
        <v>79</v>
      </c>
      <c r="AG34" s="65" t="s">
        <v>364</v>
      </c>
      <c r="AH34" s="65">
        <v>1</v>
      </c>
      <c r="AI34" s="65">
        <v>0</v>
      </c>
      <c r="AJ34" s="65">
        <v>0</v>
      </c>
      <c r="AK34" s="65">
        <v>1</v>
      </c>
      <c r="AL34" s="65">
        <v>0</v>
      </c>
      <c r="AM34" s="65">
        <v>0</v>
      </c>
      <c r="AN34" s="65" t="s">
        <v>1602</v>
      </c>
      <c r="AO34" s="65"/>
      <c r="AP34" s="65"/>
      <c r="AQ34" s="65"/>
      <c r="AR34" s="65"/>
      <c r="AS34" s="65"/>
      <c r="AT34" s="65"/>
      <c r="AU34" s="66">
        <v>44300</v>
      </c>
      <c r="AV34" s="66">
        <v>44300</v>
      </c>
      <c r="AW34" s="66"/>
      <c r="AX34" s="66"/>
      <c r="AY34" s="65" t="s">
        <v>97</v>
      </c>
      <c r="AZ34" s="65"/>
      <c r="BA34" s="65"/>
      <c r="BB34" s="65"/>
      <c r="BC34" s="65" t="s">
        <v>97</v>
      </c>
      <c r="BD34" s="65"/>
      <c r="BE34" s="65"/>
      <c r="BF34" s="65"/>
      <c r="BG34" s="65" t="s">
        <v>1603</v>
      </c>
      <c r="BH34" s="65"/>
      <c r="BI34" s="65"/>
      <c r="BJ34" s="65"/>
      <c r="BK34" s="55" t="str">
        <f>IFERROR(IF(AI34=0,"",IF((AM34/AI34)&gt;1,1,(AM34/AI34))),"")</f>
        <v/>
      </c>
      <c r="BL34" s="55" t="str">
        <f>IFERROR(IF(AJ34=0,"",IF((AO34/AJ34)&gt;1,1,(AO34/AJ34))),"")</f>
        <v/>
      </c>
      <c r="BM34" s="55">
        <f>IFERROR(IF(AK34=0,"",IF((AQ34/AK34)&gt;1,1,(AQ34/AK34))),"")</f>
        <v>0</v>
      </c>
      <c r="BN34" s="55" t="str">
        <f>IFERROR(IF(AL34=0,"",IF((AS34/AL34)&gt;1,1,(AS34/AL34))),"")</f>
        <v/>
      </c>
      <c r="BO34" s="55">
        <f>IFERROR(IF((AM34+AO34+AQ34+AS34)/AH34&gt;1,1,(AM34+AO34+AQ34+AS34)/AH34),"")</f>
        <v>0</v>
      </c>
      <c r="BP34" s="65"/>
      <c r="BQ34" s="65"/>
      <c r="BR34" s="65"/>
      <c r="BS34" s="65"/>
      <c r="BT34" s="65"/>
      <c r="BU34" s="65"/>
      <c r="BV34" s="65"/>
      <c r="BW34" s="65"/>
      <c r="BX34" s="65"/>
      <c r="BY34" s="65"/>
      <c r="BZ34" s="65"/>
      <c r="CA34" s="65"/>
      <c r="CB34" s="65"/>
      <c r="CC34" s="65"/>
      <c r="CD34" s="65"/>
      <c r="CE34" s="65"/>
      <c r="CF34" s="65"/>
      <c r="CG34" s="65"/>
      <c r="CH34" s="65"/>
      <c r="CI34" s="65"/>
      <c r="CJ34" s="65"/>
      <c r="CK34" s="65"/>
      <c r="CL34" s="65"/>
      <c r="CM34" s="65"/>
      <c r="CN34" s="65"/>
      <c r="CO34" s="65"/>
      <c r="CP34" s="65"/>
      <c r="CQ34" s="65"/>
      <c r="CR34" s="65"/>
      <c r="CS34" s="65"/>
      <c r="CT34" s="66">
        <v>44300</v>
      </c>
      <c r="CU34" s="66">
        <v>44300</v>
      </c>
      <c r="CV34" s="66"/>
      <c r="CW34" s="66"/>
      <c r="CX34" s="65"/>
      <c r="CY34" s="65"/>
      <c r="CZ34" s="65"/>
      <c r="DA34" s="65"/>
      <c r="DB34" s="65"/>
      <c r="DC34" s="65"/>
      <c r="DD34" s="65"/>
      <c r="DE34" s="65"/>
      <c r="DF34" s="65"/>
      <c r="DG34" s="65"/>
      <c r="DH34" s="65"/>
      <c r="DI34" s="65"/>
      <c r="DJ34" s="55" t="str">
        <f t="shared" si="21"/>
        <v/>
      </c>
      <c r="DK34" s="55" t="str">
        <f t="shared" si="22"/>
        <v/>
      </c>
      <c r="DL34" s="55" t="str">
        <f t="shared" si="23"/>
        <v/>
      </c>
      <c r="DM34" s="55" t="str">
        <f t="shared" si="24"/>
        <v/>
      </c>
      <c r="DN34" s="55" t="str">
        <f t="shared" si="25"/>
        <v/>
      </c>
      <c r="DO34" s="65"/>
      <c r="DP34" s="65"/>
      <c r="DQ34" s="65"/>
      <c r="DR34" s="65"/>
      <c r="DS34" s="65"/>
      <c r="DT34" s="65"/>
      <c r="DU34" s="65"/>
      <c r="DV34" s="65"/>
      <c r="DW34" s="65"/>
      <c r="DX34" s="65"/>
      <c r="DY34" s="65"/>
      <c r="DZ34" s="65"/>
      <c r="EA34" s="65"/>
      <c r="EB34" s="65"/>
      <c r="EC34" s="65"/>
      <c r="ED34" s="65"/>
      <c r="EE34" s="65"/>
      <c r="EF34" s="65"/>
      <c r="EG34" s="65"/>
      <c r="EH34" s="65"/>
      <c r="EI34" s="65"/>
      <c r="EJ34" s="65"/>
      <c r="EK34" s="65"/>
      <c r="EL34" s="65"/>
      <c r="EM34" s="65"/>
      <c r="EN34" s="65"/>
      <c r="EO34" s="65"/>
      <c r="EP34" s="65"/>
      <c r="EQ34" s="65"/>
      <c r="ER34" s="65"/>
      <c r="ES34" s="66">
        <v>44300</v>
      </c>
      <c r="ET34" s="66">
        <v>44300</v>
      </c>
      <c r="EU34" s="66"/>
      <c r="EV34" s="66"/>
      <c r="EW34" s="65"/>
      <c r="EX34" s="65"/>
      <c r="EY34" s="65"/>
      <c r="EZ34" s="65"/>
      <c r="FA34" s="65"/>
      <c r="FB34" s="65"/>
      <c r="FC34" s="65"/>
      <c r="FD34" s="65"/>
      <c r="FE34" s="65"/>
      <c r="FF34" s="65"/>
      <c r="FG34" s="65"/>
      <c r="FH34" s="65"/>
      <c r="FI34" s="55" t="str">
        <f t="shared" si="26"/>
        <v/>
      </c>
      <c r="FJ34" s="55" t="str">
        <f t="shared" si="27"/>
        <v/>
      </c>
      <c r="FK34" s="55" t="str">
        <f t="shared" si="28"/>
        <v/>
      </c>
      <c r="FL34" s="55" t="str">
        <f t="shared" si="29"/>
        <v/>
      </c>
      <c r="FM34" s="55" t="str">
        <f t="shared" si="30"/>
        <v/>
      </c>
      <c r="FN34" s="65"/>
      <c r="FO34" s="65"/>
      <c r="FP34" s="65"/>
      <c r="FQ34" s="65"/>
      <c r="FR34" s="65"/>
      <c r="FS34" s="65"/>
      <c r="FT34" s="65"/>
      <c r="FU34" s="65"/>
      <c r="FV34" s="65"/>
      <c r="FW34" s="65"/>
      <c r="FX34" s="65"/>
      <c r="FY34" s="65"/>
      <c r="FZ34" s="65"/>
      <c r="GA34" s="65"/>
      <c r="GB34" s="65"/>
      <c r="GC34" s="65"/>
      <c r="GD34" s="65"/>
      <c r="GE34" s="65"/>
      <c r="GF34" s="65"/>
      <c r="GG34" s="65"/>
      <c r="GH34" s="65"/>
      <c r="GI34" s="65"/>
      <c r="GJ34" s="65"/>
      <c r="GK34" s="65"/>
      <c r="GL34" s="65"/>
      <c r="GM34" s="65"/>
      <c r="GN34" s="65"/>
      <c r="GO34" s="65"/>
      <c r="GP34" s="65"/>
      <c r="GQ34" s="65"/>
      <c r="GR34" s="66">
        <v>44300</v>
      </c>
      <c r="GS34" s="66">
        <v>44300</v>
      </c>
      <c r="GT34" s="66"/>
      <c r="GU34" s="66"/>
      <c r="GV34" s="65"/>
      <c r="GW34" s="65"/>
      <c r="GX34" s="65"/>
      <c r="GY34" s="65"/>
      <c r="GZ34" s="65"/>
      <c r="HA34" s="65"/>
      <c r="HB34" s="65"/>
      <c r="HC34" s="65"/>
      <c r="HD34" s="65"/>
      <c r="HE34" s="65"/>
      <c r="HF34" s="65"/>
      <c r="HG34" s="65"/>
      <c r="HH34" s="55" t="str">
        <f>IFERROR(IF(GF34=0,"",IF((GJ34/GF34)&gt;1,1,(GJ34/GF34))),"")</f>
        <v/>
      </c>
      <c r="HI34" s="55" t="str">
        <f>IFERROR(IF(GG34=0,"",IF((GL34/GG34)&gt;1,1,(GL34/GG34))),"")</f>
        <v/>
      </c>
      <c r="HJ34" s="55" t="str">
        <f>IFERROR(IF(GH34=0,"",IF((GN34/GH34)&gt;1,1,(GN34/GH34))),"")</f>
        <v/>
      </c>
      <c r="HK34" s="55" t="str">
        <f>IFERROR(IF(GI34=0,"",IF((GP34/GI34)&gt;1,1,(GP34/GI34))),"")</f>
        <v/>
      </c>
      <c r="HL34" s="55" t="str">
        <f>IFERROR(IF((GJ34+GL34+GN34+GP34)/GE34&gt;1,1,(GJ34+GL34+GN34+GP34)/GE34),"")</f>
        <v/>
      </c>
      <c r="HM34" s="65"/>
      <c r="HN34" s="65"/>
      <c r="HO34" s="65">
        <f t="shared" si="31"/>
        <v>1</v>
      </c>
      <c r="HP34" s="65"/>
      <c r="HQ34" s="65" t="s">
        <v>1529</v>
      </c>
      <c r="HR34" s="65"/>
      <c r="HS34" s="65"/>
      <c r="HT34" s="65"/>
      <c r="HU34" s="65"/>
      <c r="HV34" s="65"/>
      <c r="HW34" s="65"/>
      <c r="HX34" s="65"/>
      <c r="HY34" s="65"/>
      <c r="HZ34" s="65"/>
      <c r="IA34" s="65"/>
      <c r="IB34" s="65"/>
      <c r="IC34" s="65"/>
      <c r="ID34" s="65"/>
      <c r="IE34" s="65"/>
      <c r="IF34" s="65"/>
    </row>
    <row r="35" spans="1:240" ht="75" customHeight="1" x14ac:dyDescent="0.25">
      <c r="A35" s="50" t="s">
        <v>1604</v>
      </c>
      <c r="B35" s="65" t="s">
        <v>1503</v>
      </c>
      <c r="C35" s="65" t="s">
        <v>1605</v>
      </c>
      <c r="D35" s="65" t="s">
        <v>1606</v>
      </c>
      <c r="E35" s="65" t="s">
        <v>554</v>
      </c>
      <c r="F35" s="65" t="s">
        <v>1607</v>
      </c>
      <c r="G35" s="65" t="s">
        <v>356</v>
      </c>
      <c r="H35" s="65" t="s">
        <v>1608</v>
      </c>
      <c r="I35" s="65" t="s">
        <v>1609</v>
      </c>
      <c r="J35" s="67">
        <v>4</v>
      </c>
      <c r="K35" s="67">
        <v>5</v>
      </c>
      <c r="L35" s="67" t="s">
        <v>359</v>
      </c>
      <c r="M35" s="67">
        <v>3</v>
      </c>
      <c r="N35" s="67">
        <v>4</v>
      </c>
      <c r="O35" s="67" t="s">
        <v>359</v>
      </c>
      <c r="P35" s="65" t="s">
        <v>361</v>
      </c>
      <c r="Q35" s="65" t="s">
        <v>1610</v>
      </c>
      <c r="R35" s="65" t="s">
        <v>1611</v>
      </c>
      <c r="S35" s="65" t="s">
        <v>364</v>
      </c>
      <c r="T35" s="65" t="s">
        <v>1612</v>
      </c>
      <c r="U35" s="65" t="s">
        <v>524</v>
      </c>
      <c r="V35" s="65" t="s">
        <v>364</v>
      </c>
      <c r="W35" s="65" t="s">
        <v>367</v>
      </c>
      <c r="X35" s="65" t="s">
        <v>367</v>
      </c>
      <c r="Y35" s="65" t="s">
        <v>727</v>
      </c>
      <c r="Z35" s="65" t="s">
        <v>369</v>
      </c>
      <c r="AA35" s="65" t="s">
        <v>527</v>
      </c>
      <c r="AB35" s="65" t="s">
        <v>371</v>
      </c>
      <c r="AC35" s="65" t="s">
        <v>370</v>
      </c>
      <c r="AD35" s="65" t="s">
        <v>527</v>
      </c>
      <c r="AE35" s="65">
        <v>50</v>
      </c>
      <c r="AF35" s="65" t="s">
        <v>79</v>
      </c>
      <c r="AG35" s="65" t="s">
        <v>364</v>
      </c>
      <c r="AH35" s="65">
        <v>12</v>
      </c>
      <c r="AI35" s="65">
        <v>3</v>
      </c>
      <c r="AJ35" s="65">
        <v>3</v>
      </c>
      <c r="AK35" s="65">
        <v>3</v>
      </c>
      <c r="AL35" s="65">
        <v>3</v>
      </c>
      <c r="AM35" s="65">
        <v>3</v>
      </c>
      <c r="AN35" s="65" t="s">
        <v>1613</v>
      </c>
      <c r="AO35" s="65"/>
      <c r="AP35" s="65"/>
      <c r="AQ35" s="65"/>
      <c r="AR35" s="65"/>
      <c r="AS35" s="65"/>
      <c r="AT35" s="65"/>
      <c r="AU35" s="66">
        <v>44299</v>
      </c>
      <c r="AV35" s="66"/>
      <c r="AW35" s="66"/>
      <c r="AX35" s="66"/>
      <c r="AY35" s="65" t="s">
        <v>70</v>
      </c>
      <c r="AZ35" s="65"/>
      <c r="BA35" s="65"/>
      <c r="BB35" s="65"/>
      <c r="BC35" s="65" t="s">
        <v>70</v>
      </c>
      <c r="BD35" s="65"/>
      <c r="BE35" s="65"/>
      <c r="BF35" s="65"/>
      <c r="BG35" s="65" t="s">
        <v>1614</v>
      </c>
      <c r="BH35" s="65"/>
      <c r="BI35" s="65"/>
      <c r="BJ35" s="65"/>
      <c r="BK35" s="55">
        <f t="shared" ref="BK35:BK37" si="100">IFERROR(IF(AI35=0,"",IF((AM35/AI35)&gt;1,1,(AM35/AI35))),"")</f>
        <v>1</v>
      </c>
      <c r="BL35" s="55">
        <f t="shared" ref="BL35:BL37" si="101">IFERROR(IF(AJ35=0,"",IF((AO35/AJ35)&gt;1,1,(AO35/AJ35))),"")</f>
        <v>0</v>
      </c>
      <c r="BM35" s="55">
        <f t="shared" ref="BM35:BM37" si="102">IFERROR(IF(AK35=0,"",IF((AQ35/AK35)&gt;1,1,(AQ35/AK35))),"")</f>
        <v>0</v>
      </c>
      <c r="BN35" s="55">
        <f t="shared" ref="BN35:BN37" si="103">IFERROR(IF(AL35=0,"",IF((AS35/AL35)&gt;1,1,(AS35/AL35))),"")</f>
        <v>0</v>
      </c>
      <c r="BO35" s="55">
        <f t="shared" ref="BO35:BO37" si="104">IFERROR(IF((AM35+AO35+AQ35+AS35)/AH35&gt;1,1,(AM35+AO35+AQ35+AS35)/AH35),"")</f>
        <v>0.25</v>
      </c>
      <c r="BP35" s="65"/>
      <c r="BQ35" s="65"/>
      <c r="BR35" s="65"/>
      <c r="BS35" s="65"/>
      <c r="BT35" s="65"/>
      <c r="BU35" s="65"/>
      <c r="BV35" s="65"/>
      <c r="BW35" s="65"/>
      <c r="BX35" s="65"/>
      <c r="BY35" s="65"/>
      <c r="BZ35" s="65"/>
      <c r="CA35" s="65"/>
      <c r="CB35" s="65"/>
      <c r="CC35" s="65"/>
      <c r="CD35" s="65"/>
      <c r="CE35" s="65"/>
      <c r="CF35" s="65"/>
      <c r="CG35" s="65"/>
      <c r="CH35" s="65"/>
      <c r="CI35" s="65"/>
      <c r="CJ35" s="65"/>
      <c r="CK35" s="65"/>
      <c r="CL35" s="65"/>
      <c r="CM35" s="65"/>
      <c r="CN35" s="65"/>
      <c r="CO35" s="65"/>
      <c r="CP35" s="65"/>
      <c r="CQ35" s="65"/>
      <c r="CR35" s="65"/>
      <c r="CS35" s="65"/>
      <c r="CT35" s="66">
        <v>44299</v>
      </c>
      <c r="CU35" s="66"/>
      <c r="CV35" s="66"/>
      <c r="CW35" s="66"/>
      <c r="CX35" s="65"/>
      <c r="CY35" s="65"/>
      <c r="CZ35" s="65"/>
      <c r="DA35" s="65"/>
      <c r="DB35" s="65"/>
      <c r="DC35" s="65"/>
      <c r="DD35" s="65"/>
      <c r="DE35" s="65"/>
      <c r="DF35" s="65"/>
      <c r="DG35" s="65"/>
      <c r="DH35" s="65"/>
      <c r="DI35" s="65"/>
      <c r="DJ35" s="55" t="str">
        <f t="shared" si="21"/>
        <v/>
      </c>
      <c r="DK35" s="55" t="str">
        <f t="shared" si="22"/>
        <v/>
      </c>
      <c r="DL35" s="55" t="str">
        <f t="shared" si="23"/>
        <v/>
      </c>
      <c r="DM35" s="55" t="str">
        <f t="shared" si="24"/>
        <v/>
      </c>
      <c r="DN35" s="55" t="str">
        <f t="shared" si="25"/>
        <v/>
      </c>
      <c r="DO35" s="65"/>
      <c r="DP35" s="65"/>
      <c r="DQ35" s="65"/>
      <c r="DR35" s="65"/>
      <c r="DS35" s="65"/>
      <c r="DT35" s="65"/>
      <c r="DU35" s="65"/>
      <c r="DV35" s="65"/>
      <c r="DW35" s="65"/>
      <c r="DX35" s="65"/>
      <c r="DY35" s="65"/>
      <c r="DZ35" s="65"/>
      <c r="EA35" s="65"/>
      <c r="EB35" s="65"/>
      <c r="EC35" s="65"/>
      <c r="ED35" s="65"/>
      <c r="EE35" s="65"/>
      <c r="EF35" s="65"/>
      <c r="EG35" s="65"/>
      <c r="EH35" s="65"/>
      <c r="EI35" s="65"/>
      <c r="EJ35" s="65"/>
      <c r="EK35" s="65"/>
      <c r="EL35" s="65"/>
      <c r="EM35" s="65"/>
      <c r="EN35" s="65"/>
      <c r="EO35" s="65"/>
      <c r="EP35" s="65"/>
      <c r="EQ35" s="65"/>
      <c r="ER35" s="65"/>
      <c r="ES35" s="66">
        <v>44299</v>
      </c>
      <c r="ET35" s="66"/>
      <c r="EU35" s="66"/>
      <c r="EV35" s="66"/>
      <c r="EW35" s="65"/>
      <c r="EX35" s="65"/>
      <c r="EY35" s="65"/>
      <c r="EZ35" s="65"/>
      <c r="FA35" s="65"/>
      <c r="FB35" s="65"/>
      <c r="FC35" s="65"/>
      <c r="FD35" s="65"/>
      <c r="FE35" s="65"/>
      <c r="FF35" s="65"/>
      <c r="FG35" s="65"/>
      <c r="FH35" s="65"/>
      <c r="FI35" s="55" t="str">
        <f t="shared" si="26"/>
        <v/>
      </c>
      <c r="FJ35" s="55" t="str">
        <f t="shared" si="27"/>
        <v/>
      </c>
      <c r="FK35" s="55" t="str">
        <f t="shared" si="28"/>
        <v/>
      </c>
      <c r="FL35" s="55" t="str">
        <f t="shared" si="29"/>
        <v/>
      </c>
      <c r="FM35" s="55" t="str">
        <f t="shared" si="30"/>
        <v/>
      </c>
      <c r="FN35" s="65"/>
      <c r="FO35" s="65"/>
      <c r="FP35" s="65"/>
      <c r="FQ35" s="65"/>
      <c r="FR35" s="65"/>
      <c r="FS35" s="65"/>
      <c r="FT35" s="65"/>
      <c r="FU35" s="65"/>
      <c r="FV35" s="65"/>
      <c r="FW35" s="65"/>
      <c r="FX35" s="65"/>
      <c r="FY35" s="65"/>
      <c r="FZ35" s="65"/>
      <c r="GA35" s="65"/>
      <c r="GB35" s="65"/>
      <c r="GC35" s="65"/>
      <c r="GD35" s="65"/>
      <c r="GE35" s="65"/>
      <c r="GF35" s="65"/>
      <c r="GG35" s="65"/>
      <c r="GH35" s="65"/>
      <c r="GI35" s="65"/>
      <c r="GJ35" s="65"/>
      <c r="GK35" s="65"/>
      <c r="GL35" s="65"/>
      <c r="GM35" s="65"/>
      <c r="GN35" s="65"/>
      <c r="GO35" s="65"/>
      <c r="GP35" s="65"/>
      <c r="GQ35" s="65"/>
      <c r="GR35" s="66">
        <v>44299</v>
      </c>
      <c r="GS35" s="66"/>
      <c r="GT35" s="66"/>
      <c r="GU35" s="66"/>
      <c r="GV35" s="65"/>
      <c r="GW35" s="65"/>
      <c r="GX35" s="65"/>
      <c r="GY35" s="65"/>
      <c r="GZ35" s="65"/>
      <c r="HA35" s="65"/>
      <c r="HB35" s="65"/>
      <c r="HC35" s="65"/>
      <c r="HD35" s="65"/>
      <c r="HE35" s="65"/>
      <c r="HF35" s="65"/>
      <c r="HG35" s="65"/>
      <c r="HH35" s="55" t="str">
        <f t="shared" ref="HH35:HH37" si="105">IFERROR(IF(GF35=0,"",IF((GJ35/GF35)&gt;1,1,(GJ35/GF35))),"")</f>
        <v/>
      </c>
      <c r="HI35" s="55" t="str">
        <f t="shared" ref="HI35:HI37" si="106">IFERROR(IF(GG35=0,"",IF((GL35/GG35)&gt;1,1,(GL35/GG35))),"")</f>
        <v/>
      </c>
      <c r="HJ35" s="55" t="str">
        <f t="shared" ref="HJ35:HJ37" si="107">IFERROR(IF(GH35=0,"",IF((GN35/GH35)&gt;1,1,(GN35/GH35))),"")</f>
        <v/>
      </c>
      <c r="HK35" s="55" t="str">
        <f t="shared" ref="HK35:HK37" si="108">IFERROR(IF(GI35=0,"",IF((GP35/GI35)&gt;1,1,(GP35/GI35))),"")</f>
        <v/>
      </c>
      <c r="HL35" s="55" t="str">
        <f t="shared" ref="HL35:HL37" si="109">IFERROR(IF((GJ35+GL35+GN35+GP35)/GE35&gt;1,1,(GJ35+GL35+GN35+GP35)/GE35),"")</f>
        <v/>
      </c>
      <c r="HM35" s="65"/>
      <c r="HN35" s="65"/>
      <c r="HO35" s="65">
        <f t="shared" si="31"/>
        <v>1</v>
      </c>
      <c r="HP35" s="65"/>
      <c r="HQ35" s="65" t="s">
        <v>1513</v>
      </c>
      <c r="HR35" s="65"/>
      <c r="HS35" s="65"/>
      <c r="HT35" s="65"/>
      <c r="HU35" s="65"/>
      <c r="HV35" s="65"/>
      <c r="HW35" s="65"/>
      <c r="HX35" s="65"/>
      <c r="HY35" s="65"/>
      <c r="HZ35" s="65"/>
      <c r="IA35" s="65"/>
      <c r="IB35" s="65"/>
      <c r="IC35" s="65"/>
      <c r="ID35" s="65"/>
      <c r="IE35" s="65"/>
      <c r="IF35" s="65"/>
    </row>
    <row r="36" spans="1:240" ht="75" customHeight="1" x14ac:dyDescent="0.25">
      <c r="A36" s="50" t="s">
        <v>1615</v>
      </c>
      <c r="B36" s="65" t="s">
        <v>1503</v>
      </c>
      <c r="C36" s="65" t="s">
        <v>1616</v>
      </c>
      <c r="D36" s="65" t="s">
        <v>376</v>
      </c>
      <c r="E36" s="65" t="s">
        <v>753</v>
      </c>
      <c r="F36" s="65" t="s">
        <v>1607</v>
      </c>
      <c r="G36" s="65" t="s">
        <v>572</v>
      </c>
      <c r="H36" s="65" t="s">
        <v>1617</v>
      </c>
      <c r="I36" s="65" t="s">
        <v>1618</v>
      </c>
      <c r="J36" s="67">
        <v>1</v>
      </c>
      <c r="K36" s="67">
        <v>4</v>
      </c>
      <c r="L36" s="67" t="s">
        <v>575</v>
      </c>
      <c r="M36" s="67">
        <v>1</v>
      </c>
      <c r="N36" s="67">
        <v>4</v>
      </c>
      <c r="O36" s="67" t="s">
        <v>575</v>
      </c>
      <c r="P36" s="65" t="s">
        <v>361</v>
      </c>
      <c r="Q36" s="65" t="s">
        <v>1619</v>
      </c>
      <c r="R36" s="65" t="s">
        <v>1620</v>
      </c>
      <c r="S36" s="65" t="s">
        <v>364</v>
      </c>
      <c r="T36" s="65" t="s">
        <v>1621</v>
      </c>
      <c r="U36" s="65" t="s">
        <v>366</v>
      </c>
      <c r="V36" s="65" t="s">
        <v>367</v>
      </c>
      <c r="W36" s="65" t="s">
        <v>367</v>
      </c>
      <c r="X36" s="65" t="s">
        <v>367</v>
      </c>
      <c r="Y36" s="65" t="s">
        <v>525</v>
      </c>
      <c r="Z36" s="65" t="s">
        <v>369</v>
      </c>
      <c r="AA36" s="65" t="s">
        <v>370</v>
      </c>
      <c r="AB36" s="65" t="s">
        <v>371</v>
      </c>
      <c r="AC36" s="65" t="s">
        <v>370</v>
      </c>
      <c r="AD36" s="65" t="s">
        <v>370</v>
      </c>
      <c r="AE36" s="65">
        <v>100</v>
      </c>
      <c r="AF36" s="65" t="s">
        <v>79</v>
      </c>
      <c r="AG36" s="65" t="s">
        <v>528</v>
      </c>
      <c r="AH36" s="65">
        <f>SUM(AI36:AM36)</f>
        <v>6</v>
      </c>
      <c r="AI36" s="65">
        <v>3</v>
      </c>
      <c r="AJ36" s="65">
        <v>0</v>
      </c>
      <c r="AK36" s="65">
        <v>0</v>
      </c>
      <c r="AL36" s="65">
        <v>0</v>
      </c>
      <c r="AM36" s="65">
        <v>3</v>
      </c>
      <c r="AN36" s="65" t="s">
        <v>1622</v>
      </c>
      <c r="AO36" s="65"/>
      <c r="AP36" s="65"/>
      <c r="AQ36" s="65"/>
      <c r="AR36" s="65"/>
      <c r="AS36" s="65"/>
      <c r="AT36" s="65"/>
      <c r="AU36" s="66">
        <v>44300</v>
      </c>
      <c r="AV36" s="66">
        <v>44300</v>
      </c>
      <c r="AW36" s="66"/>
      <c r="AX36" s="66"/>
      <c r="AY36" s="65" t="s">
        <v>70</v>
      </c>
      <c r="AZ36" s="65"/>
      <c r="BA36" s="65"/>
      <c r="BB36" s="65"/>
      <c r="BC36" s="65" t="s">
        <v>70</v>
      </c>
      <c r="BD36" s="65"/>
      <c r="BE36" s="65"/>
      <c r="BF36" s="65"/>
      <c r="BG36" s="65" t="s">
        <v>1623</v>
      </c>
      <c r="BH36" s="65"/>
      <c r="BI36" s="65"/>
      <c r="BJ36" s="65"/>
      <c r="BK36" s="55">
        <f t="shared" si="100"/>
        <v>1</v>
      </c>
      <c r="BL36" s="55" t="str">
        <f t="shared" si="101"/>
        <v/>
      </c>
      <c r="BM36" s="55" t="str">
        <f t="shared" si="102"/>
        <v/>
      </c>
      <c r="BN36" s="55" t="str">
        <f t="shared" si="103"/>
        <v/>
      </c>
      <c r="BO36" s="55">
        <f t="shared" si="104"/>
        <v>0.5</v>
      </c>
      <c r="BP36" s="65" t="s">
        <v>1624</v>
      </c>
      <c r="BQ36" s="65" t="s">
        <v>1620</v>
      </c>
      <c r="BR36" s="65" t="s">
        <v>364</v>
      </c>
      <c r="BS36" s="65" t="s">
        <v>1625</v>
      </c>
      <c r="BT36" s="65" t="s">
        <v>366</v>
      </c>
      <c r="BU36" s="65" t="s">
        <v>367</v>
      </c>
      <c r="BV36" s="65" t="s">
        <v>364</v>
      </c>
      <c r="BW36" s="65" t="s">
        <v>367</v>
      </c>
      <c r="BX36" s="65" t="s">
        <v>727</v>
      </c>
      <c r="BY36" s="65" t="s">
        <v>369</v>
      </c>
      <c r="BZ36" s="65" t="s">
        <v>370</v>
      </c>
      <c r="CA36" s="65" t="s">
        <v>371</v>
      </c>
      <c r="CB36" s="65" t="s">
        <v>370</v>
      </c>
      <c r="CC36" s="65" t="s">
        <v>370</v>
      </c>
      <c r="CD36" s="65">
        <v>100</v>
      </c>
      <c r="CE36" s="65" t="s">
        <v>79</v>
      </c>
      <c r="CF36" s="65" t="s">
        <v>364</v>
      </c>
      <c r="CG36" s="65">
        <v>12</v>
      </c>
      <c r="CH36" s="65">
        <v>3</v>
      </c>
      <c r="CI36" s="65">
        <v>3</v>
      </c>
      <c r="CJ36" s="65">
        <v>3</v>
      </c>
      <c r="CK36" s="65">
        <v>3</v>
      </c>
      <c r="CL36" s="65">
        <v>3</v>
      </c>
      <c r="CM36" s="65" t="s">
        <v>1626</v>
      </c>
      <c r="CN36" s="65"/>
      <c r="CO36" s="65"/>
      <c r="CP36" s="65"/>
      <c r="CQ36" s="65"/>
      <c r="CR36" s="65"/>
      <c r="CS36" s="65"/>
      <c r="CT36" s="66">
        <v>44300</v>
      </c>
      <c r="CU36" s="66">
        <v>44300</v>
      </c>
      <c r="CV36" s="66"/>
      <c r="CW36" s="66"/>
      <c r="CX36" s="65" t="s">
        <v>70</v>
      </c>
      <c r="CY36" s="65"/>
      <c r="CZ36" s="65"/>
      <c r="DA36" s="65"/>
      <c r="DB36" s="65" t="s">
        <v>70</v>
      </c>
      <c r="DC36" s="65"/>
      <c r="DD36" s="65"/>
      <c r="DE36" s="65"/>
      <c r="DF36" s="65" t="s">
        <v>1627</v>
      </c>
      <c r="DG36" s="65"/>
      <c r="DH36" s="65"/>
      <c r="DI36" s="65"/>
      <c r="DJ36" s="55">
        <f t="shared" si="21"/>
        <v>1</v>
      </c>
      <c r="DK36" s="55">
        <f t="shared" si="22"/>
        <v>0</v>
      </c>
      <c r="DL36" s="55">
        <f t="shared" si="23"/>
        <v>0</v>
      </c>
      <c r="DM36" s="55">
        <f t="shared" si="24"/>
        <v>0</v>
      </c>
      <c r="DN36" s="55">
        <f t="shared" si="25"/>
        <v>0.25</v>
      </c>
      <c r="DO36" s="65"/>
      <c r="DP36" s="65"/>
      <c r="DQ36" s="65"/>
      <c r="DR36" s="65"/>
      <c r="DS36" s="65"/>
      <c r="DT36" s="65"/>
      <c r="DU36" s="65"/>
      <c r="DV36" s="65"/>
      <c r="DW36" s="65"/>
      <c r="DX36" s="65"/>
      <c r="DY36" s="65"/>
      <c r="DZ36" s="65"/>
      <c r="EA36" s="65"/>
      <c r="EB36" s="65"/>
      <c r="EC36" s="65"/>
      <c r="ED36" s="65"/>
      <c r="EE36" s="65"/>
      <c r="EF36" s="65"/>
      <c r="EG36" s="65"/>
      <c r="EH36" s="65"/>
      <c r="EI36" s="65"/>
      <c r="EJ36" s="65"/>
      <c r="EK36" s="65"/>
      <c r="EL36" s="65"/>
      <c r="EM36" s="65"/>
      <c r="EN36" s="65"/>
      <c r="EO36" s="65"/>
      <c r="EP36" s="65"/>
      <c r="EQ36" s="65"/>
      <c r="ER36" s="65"/>
      <c r="ES36" s="66">
        <v>44300</v>
      </c>
      <c r="ET36" s="66">
        <v>44300</v>
      </c>
      <c r="EU36" s="66"/>
      <c r="EV36" s="66"/>
      <c r="EW36" s="65"/>
      <c r="EX36" s="65"/>
      <c r="EY36" s="65"/>
      <c r="EZ36" s="65"/>
      <c r="FA36" s="65"/>
      <c r="FB36" s="65"/>
      <c r="FC36" s="65"/>
      <c r="FD36" s="65"/>
      <c r="FE36" s="65"/>
      <c r="FF36" s="65"/>
      <c r="FG36" s="65"/>
      <c r="FH36" s="65"/>
      <c r="FI36" s="55" t="str">
        <f t="shared" si="26"/>
        <v/>
      </c>
      <c r="FJ36" s="55" t="str">
        <f t="shared" si="27"/>
        <v/>
      </c>
      <c r="FK36" s="55" t="str">
        <f t="shared" si="28"/>
        <v/>
      </c>
      <c r="FL36" s="55" t="str">
        <f t="shared" si="29"/>
        <v/>
      </c>
      <c r="FM36" s="55" t="str">
        <f t="shared" si="30"/>
        <v/>
      </c>
      <c r="FN36" s="65"/>
      <c r="FO36" s="65"/>
      <c r="FP36" s="65"/>
      <c r="FQ36" s="65"/>
      <c r="FR36" s="65"/>
      <c r="FS36" s="65"/>
      <c r="FT36" s="65"/>
      <c r="FU36" s="65"/>
      <c r="FV36" s="65"/>
      <c r="FW36" s="65"/>
      <c r="FX36" s="65"/>
      <c r="FY36" s="65"/>
      <c r="FZ36" s="65"/>
      <c r="GA36" s="65"/>
      <c r="GB36" s="65"/>
      <c r="GC36" s="65"/>
      <c r="GD36" s="65"/>
      <c r="GE36" s="65"/>
      <c r="GF36" s="65"/>
      <c r="GG36" s="65"/>
      <c r="GH36" s="65"/>
      <c r="GI36" s="65"/>
      <c r="GJ36" s="65"/>
      <c r="GK36" s="65"/>
      <c r="GL36" s="65"/>
      <c r="GM36" s="65"/>
      <c r="GN36" s="65"/>
      <c r="GO36" s="65"/>
      <c r="GP36" s="65"/>
      <c r="GQ36" s="65"/>
      <c r="GR36" s="66">
        <v>44300</v>
      </c>
      <c r="GS36" s="66">
        <v>44300</v>
      </c>
      <c r="GT36" s="66"/>
      <c r="GU36" s="66"/>
      <c r="GV36" s="65"/>
      <c r="GW36" s="65"/>
      <c r="GX36" s="65"/>
      <c r="GY36" s="65"/>
      <c r="GZ36" s="65"/>
      <c r="HA36" s="65"/>
      <c r="HB36" s="65"/>
      <c r="HC36" s="65"/>
      <c r="HD36" s="65"/>
      <c r="HE36" s="65"/>
      <c r="HF36" s="65"/>
      <c r="HG36" s="65"/>
      <c r="HH36" s="55" t="str">
        <f t="shared" si="105"/>
        <v/>
      </c>
      <c r="HI36" s="55" t="str">
        <f t="shared" si="106"/>
        <v/>
      </c>
      <c r="HJ36" s="55" t="str">
        <f t="shared" si="107"/>
        <v/>
      </c>
      <c r="HK36" s="55" t="str">
        <f t="shared" si="108"/>
        <v/>
      </c>
      <c r="HL36" s="55" t="str">
        <f t="shared" si="109"/>
        <v/>
      </c>
      <c r="HM36" s="65"/>
      <c r="HN36" s="65"/>
      <c r="HO36" s="65">
        <f t="shared" si="31"/>
        <v>2</v>
      </c>
      <c r="HP36" s="65"/>
      <c r="HQ36" s="65" t="s">
        <v>1513</v>
      </c>
      <c r="HR36" s="65"/>
      <c r="HS36" s="65"/>
      <c r="HT36" s="65"/>
      <c r="HU36" s="65" t="s">
        <v>1513</v>
      </c>
      <c r="HV36" s="65"/>
      <c r="HW36" s="65"/>
      <c r="HX36" s="65"/>
      <c r="HY36" s="65"/>
      <c r="HZ36" s="65"/>
      <c r="IA36" s="65"/>
      <c r="IB36" s="65"/>
      <c r="IC36" s="65"/>
      <c r="ID36" s="65"/>
      <c r="IE36" s="65"/>
      <c r="IF36" s="65"/>
    </row>
    <row r="37" spans="1:240" ht="75" customHeight="1" x14ac:dyDescent="0.25">
      <c r="A37" s="50" t="s">
        <v>1628</v>
      </c>
      <c r="B37" s="65" t="s">
        <v>1503</v>
      </c>
      <c r="C37" s="65" t="s">
        <v>1629</v>
      </c>
      <c r="D37" s="65" t="s">
        <v>782</v>
      </c>
      <c r="E37" s="65"/>
      <c r="F37" s="65"/>
      <c r="G37" s="65"/>
      <c r="H37" s="65" t="s">
        <v>1630</v>
      </c>
      <c r="I37" s="65" t="s">
        <v>1631</v>
      </c>
      <c r="J37" s="67">
        <v>3</v>
      </c>
      <c r="K37" s="67">
        <v>2</v>
      </c>
      <c r="L37" s="67" t="s">
        <v>511</v>
      </c>
      <c r="M37" s="67">
        <v>1</v>
      </c>
      <c r="N37" s="67">
        <v>1</v>
      </c>
      <c r="O37" s="67" t="s">
        <v>360</v>
      </c>
      <c r="P37" s="65" t="s">
        <v>361</v>
      </c>
      <c r="Q37" s="65" t="s">
        <v>1632</v>
      </c>
      <c r="R37" s="65" t="s">
        <v>1633</v>
      </c>
      <c r="S37" s="65" t="s">
        <v>364</v>
      </c>
      <c r="T37" s="65" t="s">
        <v>1634</v>
      </c>
      <c r="U37" s="65" t="s">
        <v>366</v>
      </c>
      <c r="V37" s="65" t="s">
        <v>367</v>
      </c>
      <c r="W37" s="65" t="s">
        <v>367</v>
      </c>
      <c r="X37" s="65" t="s">
        <v>367</v>
      </c>
      <c r="Y37" s="65" t="s">
        <v>525</v>
      </c>
      <c r="Z37" s="65" t="s">
        <v>369</v>
      </c>
      <c r="AA37" s="65" t="s">
        <v>370</v>
      </c>
      <c r="AB37" s="65" t="s">
        <v>371</v>
      </c>
      <c r="AC37" s="65" t="s">
        <v>370</v>
      </c>
      <c r="AD37" s="65" t="s">
        <v>370</v>
      </c>
      <c r="AE37" s="65">
        <v>100</v>
      </c>
      <c r="AF37" s="65" t="s">
        <v>79</v>
      </c>
      <c r="AG37" s="65" t="s">
        <v>528</v>
      </c>
      <c r="AH37" s="65">
        <f>SUM(AI37:AM37)</f>
        <v>2</v>
      </c>
      <c r="AI37" s="65">
        <v>1</v>
      </c>
      <c r="AJ37" s="65">
        <v>0</v>
      </c>
      <c r="AK37" s="65">
        <v>0</v>
      </c>
      <c r="AL37" s="65">
        <v>0</v>
      </c>
      <c r="AM37" s="65">
        <v>1</v>
      </c>
      <c r="AN37" s="65" t="s">
        <v>3016</v>
      </c>
      <c r="AO37" s="65"/>
      <c r="AP37" s="65"/>
      <c r="AQ37" s="65"/>
      <c r="AR37" s="65"/>
      <c r="AS37" s="65"/>
      <c r="AT37" s="65"/>
      <c r="AU37" s="66">
        <v>44300</v>
      </c>
      <c r="AV37" s="66">
        <v>44300</v>
      </c>
      <c r="AW37" s="66"/>
      <c r="AX37" s="66"/>
      <c r="AY37" s="65" t="s">
        <v>70</v>
      </c>
      <c r="AZ37" s="65"/>
      <c r="BA37" s="65"/>
      <c r="BB37" s="65"/>
      <c r="BC37" s="65" t="s">
        <v>70</v>
      </c>
      <c r="BD37" s="65"/>
      <c r="BE37" s="65"/>
      <c r="BF37" s="65"/>
      <c r="BG37" s="65" t="s">
        <v>1635</v>
      </c>
      <c r="BH37" s="65"/>
      <c r="BI37" s="65"/>
      <c r="BJ37" s="65"/>
      <c r="BK37" s="55">
        <f t="shared" si="100"/>
        <v>1</v>
      </c>
      <c r="BL37" s="55" t="str">
        <f t="shared" si="101"/>
        <v/>
      </c>
      <c r="BM37" s="55" t="str">
        <f t="shared" si="102"/>
        <v/>
      </c>
      <c r="BN37" s="55" t="str">
        <f t="shared" si="103"/>
        <v/>
      </c>
      <c r="BO37" s="55">
        <f t="shared" si="104"/>
        <v>0.5</v>
      </c>
      <c r="BP37" s="65" t="s">
        <v>1636</v>
      </c>
      <c r="BQ37" s="65" t="s">
        <v>1637</v>
      </c>
      <c r="BR37" s="65" t="s">
        <v>364</v>
      </c>
      <c r="BS37" s="65" t="s">
        <v>1638</v>
      </c>
      <c r="BT37" s="65" t="s">
        <v>366</v>
      </c>
      <c r="BU37" s="65" t="s">
        <v>367</v>
      </c>
      <c r="BV37" s="65" t="s">
        <v>367</v>
      </c>
      <c r="BW37" s="65" t="s">
        <v>367</v>
      </c>
      <c r="BX37" s="65" t="s">
        <v>544</v>
      </c>
      <c r="BY37" s="65" t="s">
        <v>369</v>
      </c>
      <c r="BZ37" s="65" t="s">
        <v>370</v>
      </c>
      <c r="CA37" s="65" t="s">
        <v>371</v>
      </c>
      <c r="CB37" s="65" t="s">
        <v>370</v>
      </c>
      <c r="CC37" s="65" t="s">
        <v>370</v>
      </c>
      <c r="CD37" s="65">
        <v>100</v>
      </c>
      <c r="CE37" s="65" t="s">
        <v>79</v>
      </c>
      <c r="CF37" s="65" t="s">
        <v>528</v>
      </c>
      <c r="CG37" s="65">
        <f>SUM(CH37:CK37)</f>
        <v>0</v>
      </c>
      <c r="CH37" s="65">
        <v>0</v>
      </c>
      <c r="CI37" s="65">
        <v>0</v>
      </c>
      <c r="CJ37" s="65">
        <v>0</v>
      </c>
      <c r="CK37" s="65">
        <v>0</v>
      </c>
      <c r="CL37" s="65">
        <v>0</v>
      </c>
      <c r="CM37" s="65" t="s">
        <v>1639</v>
      </c>
      <c r="CN37" s="65"/>
      <c r="CO37" s="65"/>
      <c r="CP37" s="65"/>
      <c r="CQ37" s="65"/>
      <c r="CR37" s="65"/>
      <c r="CS37" s="65"/>
      <c r="CT37" s="66">
        <v>44300</v>
      </c>
      <c r="CU37" s="66">
        <v>44300</v>
      </c>
      <c r="CV37" s="66"/>
      <c r="CW37" s="66"/>
      <c r="CX37" s="65" t="s">
        <v>97</v>
      </c>
      <c r="CY37" s="65"/>
      <c r="CZ37" s="65"/>
      <c r="DA37" s="65"/>
      <c r="DB37" s="65" t="s">
        <v>97</v>
      </c>
      <c r="DC37" s="65"/>
      <c r="DD37" s="65"/>
      <c r="DE37" s="65"/>
      <c r="DF37" s="65" t="s">
        <v>1603</v>
      </c>
      <c r="DG37" s="65"/>
      <c r="DH37" s="65"/>
      <c r="DI37" s="65"/>
      <c r="DJ37" s="55" t="str">
        <f t="shared" si="21"/>
        <v/>
      </c>
      <c r="DK37" s="55" t="str">
        <f t="shared" si="22"/>
        <v/>
      </c>
      <c r="DL37" s="55" t="str">
        <f t="shared" si="23"/>
        <v/>
      </c>
      <c r="DM37" s="55" t="str">
        <f t="shared" si="24"/>
        <v/>
      </c>
      <c r="DN37" s="55" t="str">
        <f t="shared" si="25"/>
        <v/>
      </c>
      <c r="DO37" s="65"/>
      <c r="DP37" s="65"/>
      <c r="DQ37" s="65"/>
      <c r="DR37" s="65"/>
      <c r="DS37" s="65"/>
      <c r="DT37" s="65"/>
      <c r="DU37" s="65"/>
      <c r="DV37" s="65"/>
      <c r="DW37" s="65"/>
      <c r="DX37" s="65"/>
      <c r="DY37" s="65"/>
      <c r="DZ37" s="65"/>
      <c r="EA37" s="65"/>
      <c r="EB37" s="65"/>
      <c r="EC37" s="65"/>
      <c r="ED37" s="65"/>
      <c r="EE37" s="65"/>
      <c r="EF37" s="65"/>
      <c r="EG37" s="65"/>
      <c r="EH37" s="65"/>
      <c r="EI37" s="65"/>
      <c r="EJ37" s="65"/>
      <c r="EK37" s="65"/>
      <c r="EL37" s="65"/>
      <c r="EM37" s="65"/>
      <c r="EN37" s="65"/>
      <c r="EO37" s="65"/>
      <c r="EP37" s="65"/>
      <c r="EQ37" s="65"/>
      <c r="ER37" s="65"/>
      <c r="ES37" s="66">
        <v>44300</v>
      </c>
      <c r="ET37" s="66">
        <v>44300</v>
      </c>
      <c r="EU37" s="66"/>
      <c r="EV37" s="66"/>
      <c r="EW37" s="65"/>
      <c r="EX37" s="65"/>
      <c r="EY37" s="65"/>
      <c r="EZ37" s="65"/>
      <c r="FA37" s="65"/>
      <c r="FB37" s="65"/>
      <c r="FC37" s="65"/>
      <c r="FD37" s="65"/>
      <c r="FE37" s="65"/>
      <c r="FF37" s="65"/>
      <c r="FG37" s="65"/>
      <c r="FH37" s="65"/>
      <c r="FI37" s="55" t="str">
        <f t="shared" si="26"/>
        <v/>
      </c>
      <c r="FJ37" s="55" t="str">
        <f t="shared" si="27"/>
        <v/>
      </c>
      <c r="FK37" s="55" t="str">
        <f t="shared" si="28"/>
        <v/>
      </c>
      <c r="FL37" s="55" t="str">
        <f t="shared" si="29"/>
        <v/>
      </c>
      <c r="FM37" s="55" t="str">
        <f t="shared" si="30"/>
        <v/>
      </c>
      <c r="FN37" s="65"/>
      <c r="FO37" s="65"/>
      <c r="FP37" s="65"/>
      <c r="FQ37" s="65"/>
      <c r="FR37" s="65"/>
      <c r="FS37" s="65"/>
      <c r="FT37" s="65"/>
      <c r="FU37" s="65"/>
      <c r="FV37" s="65"/>
      <c r="FW37" s="65"/>
      <c r="FX37" s="65"/>
      <c r="FY37" s="65"/>
      <c r="FZ37" s="65"/>
      <c r="GA37" s="65"/>
      <c r="GB37" s="65"/>
      <c r="GC37" s="65"/>
      <c r="GD37" s="65"/>
      <c r="GE37" s="65"/>
      <c r="GF37" s="65"/>
      <c r="GG37" s="65"/>
      <c r="GH37" s="65"/>
      <c r="GI37" s="65"/>
      <c r="GJ37" s="65"/>
      <c r="GK37" s="65"/>
      <c r="GL37" s="65"/>
      <c r="GM37" s="65"/>
      <c r="GN37" s="65"/>
      <c r="GO37" s="65"/>
      <c r="GP37" s="65"/>
      <c r="GQ37" s="65"/>
      <c r="GR37" s="66">
        <v>44300</v>
      </c>
      <c r="GS37" s="66">
        <v>44300</v>
      </c>
      <c r="GT37" s="66"/>
      <c r="GU37" s="66"/>
      <c r="GV37" s="65"/>
      <c r="GW37" s="65"/>
      <c r="GX37" s="65"/>
      <c r="GY37" s="65"/>
      <c r="GZ37" s="65"/>
      <c r="HA37" s="65"/>
      <c r="HB37" s="65"/>
      <c r="HC37" s="65"/>
      <c r="HD37" s="65"/>
      <c r="HE37" s="65"/>
      <c r="HF37" s="65"/>
      <c r="HG37" s="65"/>
      <c r="HH37" s="55" t="str">
        <f t="shared" si="105"/>
        <v/>
      </c>
      <c r="HI37" s="55" t="str">
        <f t="shared" si="106"/>
        <v/>
      </c>
      <c r="HJ37" s="55" t="str">
        <f t="shared" si="107"/>
        <v/>
      </c>
      <c r="HK37" s="55" t="str">
        <f t="shared" si="108"/>
        <v/>
      </c>
      <c r="HL37" s="55" t="str">
        <f t="shared" si="109"/>
        <v/>
      </c>
      <c r="HM37" s="65"/>
      <c r="HN37" s="65"/>
      <c r="HO37" s="65">
        <f t="shared" si="31"/>
        <v>2</v>
      </c>
      <c r="HP37" s="65" t="s">
        <v>3017</v>
      </c>
      <c r="HQ37" s="65" t="s">
        <v>1513</v>
      </c>
      <c r="HR37" s="65"/>
      <c r="HS37" s="65"/>
      <c r="HT37" s="65"/>
      <c r="HU37" s="65" t="s">
        <v>1529</v>
      </c>
      <c r="HV37" s="65"/>
      <c r="HW37" s="65"/>
      <c r="HX37" s="65"/>
      <c r="HY37" s="65"/>
      <c r="HZ37" s="65"/>
      <c r="IA37" s="65"/>
      <c r="IB37" s="65"/>
      <c r="IC37" s="65"/>
      <c r="ID37" s="65"/>
      <c r="IE37" s="65"/>
      <c r="IF37" s="65"/>
    </row>
    <row r="38" spans="1:240" ht="75" customHeight="1" x14ac:dyDescent="0.25">
      <c r="A38" s="50" t="s">
        <v>1749</v>
      </c>
      <c r="B38" s="65" t="s">
        <v>1750</v>
      </c>
      <c r="C38" s="65" t="s">
        <v>1751</v>
      </c>
      <c r="D38" s="65" t="s">
        <v>1272</v>
      </c>
      <c r="E38" s="65" t="s">
        <v>354</v>
      </c>
      <c r="F38" s="65" t="s">
        <v>377</v>
      </c>
      <c r="G38" s="65" t="s">
        <v>754</v>
      </c>
      <c r="H38" s="65" t="s">
        <v>1752</v>
      </c>
      <c r="I38" s="65" t="s">
        <v>1753</v>
      </c>
      <c r="J38" s="67">
        <v>3</v>
      </c>
      <c r="K38" s="67">
        <v>4</v>
      </c>
      <c r="L38" s="67" t="s">
        <v>359</v>
      </c>
      <c r="M38" s="67">
        <v>2</v>
      </c>
      <c r="N38" s="67">
        <v>3</v>
      </c>
      <c r="O38" s="67" t="s">
        <v>511</v>
      </c>
      <c r="P38" s="65" t="s">
        <v>361</v>
      </c>
      <c r="Q38" s="65" t="s">
        <v>3018</v>
      </c>
      <c r="R38" s="65" t="s">
        <v>1754</v>
      </c>
      <c r="S38" s="65" t="s">
        <v>364</v>
      </c>
      <c r="T38" s="65" t="s">
        <v>3019</v>
      </c>
      <c r="U38" s="65" t="s">
        <v>524</v>
      </c>
      <c r="V38" s="65" t="s">
        <v>367</v>
      </c>
      <c r="W38" s="65" t="s">
        <v>367</v>
      </c>
      <c r="X38" s="65" t="s">
        <v>367</v>
      </c>
      <c r="Y38" s="65" t="s">
        <v>727</v>
      </c>
      <c r="Z38" s="65" t="s">
        <v>369</v>
      </c>
      <c r="AA38" s="65" t="s">
        <v>527</v>
      </c>
      <c r="AB38" s="65" t="s">
        <v>371</v>
      </c>
      <c r="AC38" s="65" t="s">
        <v>370</v>
      </c>
      <c r="AD38" s="65" t="s">
        <v>527</v>
      </c>
      <c r="AE38" s="65">
        <v>50</v>
      </c>
      <c r="AF38" s="65" t="s">
        <v>79</v>
      </c>
      <c r="AG38" s="65" t="s">
        <v>364</v>
      </c>
      <c r="AH38" s="65">
        <f t="shared" ref="AH38:AH39" si="110">SUM(AI38:AL38)</f>
        <v>12</v>
      </c>
      <c r="AI38" s="65">
        <v>3</v>
      </c>
      <c r="AJ38" s="65">
        <v>3</v>
      </c>
      <c r="AK38" s="65">
        <v>3</v>
      </c>
      <c r="AL38" s="65">
        <v>3</v>
      </c>
      <c r="AM38" s="65">
        <v>3</v>
      </c>
      <c r="AN38" s="65" t="s">
        <v>1755</v>
      </c>
      <c r="AO38" s="65"/>
      <c r="AP38" s="65"/>
      <c r="AQ38" s="65"/>
      <c r="AR38" s="65"/>
      <c r="AS38" s="65"/>
      <c r="AT38" s="65"/>
      <c r="AU38" s="66">
        <v>44299</v>
      </c>
      <c r="AV38" s="66"/>
      <c r="AW38" s="66"/>
      <c r="AX38" s="66"/>
      <c r="AY38" s="65" t="s">
        <v>70</v>
      </c>
      <c r="AZ38" s="65"/>
      <c r="BA38" s="65"/>
      <c r="BB38" s="65"/>
      <c r="BC38" s="65" t="s">
        <v>70</v>
      </c>
      <c r="BD38" s="65"/>
      <c r="BE38" s="65"/>
      <c r="BF38" s="65"/>
      <c r="BG38" s="65" t="s">
        <v>1741</v>
      </c>
      <c r="BH38" s="65"/>
      <c r="BI38" s="65"/>
      <c r="BJ38" s="65"/>
      <c r="BK38" s="55">
        <f>IFERROR(IF(AI38=0,"",IF((AM38/AI38)&gt;1,1,(AM38/AI38))),"")</f>
        <v>1</v>
      </c>
      <c r="BL38" s="55">
        <f>IFERROR(IF(AJ38=0,"",IF((AO38/AJ38)&gt;1,1,(AO38/AJ38))),"")</f>
        <v>0</v>
      </c>
      <c r="BM38" s="55">
        <f>IFERROR(IF(AK38=0,"",IF((AQ38/AK38)&gt;1,1,(AQ38/AK38))),"")</f>
        <v>0</v>
      </c>
      <c r="BN38" s="55">
        <f>IFERROR(IF(AL38=0,"",IF((AS38/AL38)&gt;1,1,(AS38/AL38))),"")</f>
        <v>0</v>
      </c>
      <c r="BO38" s="55">
        <f>IFERROR(IF((AM38+AO38+AQ38+AS38)/AH38&gt;1,1,(AM38+AO38+AQ38+AS38)/AH38),"")</f>
        <v>0.25</v>
      </c>
      <c r="BP38" s="65" t="s">
        <v>1756</v>
      </c>
      <c r="BQ38" s="65" t="s">
        <v>1757</v>
      </c>
      <c r="BR38" s="65" t="s">
        <v>364</v>
      </c>
      <c r="BS38" s="65" t="s">
        <v>1758</v>
      </c>
      <c r="BT38" s="65" t="s">
        <v>366</v>
      </c>
      <c r="BU38" s="65" t="s">
        <v>367</v>
      </c>
      <c r="BV38" s="65" t="s">
        <v>367</v>
      </c>
      <c r="BW38" s="65" t="s">
        <v>367</v>
      </c>
      <c r="BX38" s="65" t="s">
        <v>1169</v>
      </c>
      <c r="BY38" s="65" t="s">
        <v>369</v>
      </c>
      <c r="BZ38" s="65" t="s">
        <v>370</v>
      </c>
      <c r="CA38" s="65" t="s">
        <v>371</v>
      </c>
      <c r="CB38" s="65" t="s">
        <v>370</v>
      </c>
      <c r="CC38" s="65" t="s">
        <v>370</v>
      </c>
      <c r="CD38" s="65">
        <v>100</v>
      </c>
      <c r="CE38" s="65" t="s">
        <v>79</v>
      </c>
      <c r="CF38" s="65" t="s">
        <v>364</v>
      </c>
      <c r="CG38" s="65">
        <f>SUM(CH38:CK38)</f>
        <v>48</v>
      </c>
      <c r="CH38" s="65">
        <v>12</v>
      </c>
      <c r="CI38" s="65">
        <v>12</v>
      </c>
      <c r="CJ38" s="65">
        <v>12</v>
      </c>
      <c r="CK38" s="65">
        <v>12</v>
      </c>
      <c r="CL38" s="65">
        <v>12</v>
      </c>
      <c r="CM38" s="65" t="s">
        <v>1759</v>
      </c>
      <c r="CN38" s="65"/>
      <c r="CO38" s="65"/>
      <c r="CP38" s="65"/>
      <c r="CQ38" s="65"/>
      <c r="CR38" s="65"/>
      <c r="CS38" s="65"/>
      <c r="CT38" s="66">
        <v>44299</v>
      </c>
      <c r="CU38" s="66"/>
      <c r="CV38" s="66"/>
      <c r="CW38" s="66"/>
      <c r="CX38" s="65" t="s">
        <v>70</v>
      </c>
      <c r="CY38" s="65"/>
      <c r="CZ38" s="65"/>
      <c r="DA38" s="65"/>
      <c r="DB38" s="65" t="s">
        <v>70</v>
      </c>
      <c r="DC38" s="65"/>
      <c r="DD38" s="65"/>
      <c r="DE38" s="65"/>
      <c r="DF38" s="65" t="s">
        <v>1760</v>
      </c>
      <c r="DG38" s="65"/>
      <c r="DH38" s="65"/>
      <c r="DI38" s="65"/>
      <c r="DJ38" s="55">
        <f t="shared" si="21"/>
        <v>1</v>
      </c>
      <c r="DK38" s="55">
        <f t="shared" si="22"/>
        <v>0</v>
      </c>
      <c r="DL38" s="55">
        <f t="shared" si="23"/>
        <v>0</v>
      </c>
      <c r="DM38" s="55">
        <f t="shared" si="24"/>
        <v>0</v>
      </c>
      <c r="DN38" s="55">
        <f t="shared" si="25"/>
        <v>0.25</v>
      </c>
      <c r="DO38" s="65"/>
      <c r="DP38" s="65"/>
      <c r="DQ38" s="65"/>
      <c r="DR38" s="65"/>
      <c r="DS38" s="65"/>
      <c r="DT38" s="65"/>
      <c r="DU38" s="65"/>
      <c r="DV38" s="65"/>
      <c r="DW38" s="65"/>
      <c r="DX38" s="65"/>
      <c r="DY38" s="65"/>
      <c r="DZ38" s="65"/>
      <c r="EA38" s="65"/>
      <c r="EB38" s="65"/>
      <c r="EC38" s="65"/>
      <c r="ED38" s="65"/>
      <c r="EE38" s="65"/>
      <c r="EF38" s="65"/>
      <c r="EG38" s="65"/>
      <c r="EH38" s="65"/>
      <c r="EI38" s="65"/>
      <c r="EJ38" s="65"/>
      <c r="EK38" s="65"/>
      <c r="EL38" s="65"/>
      <c r="EM38" s="65"/>
      <c r="EN38" s="65"/>
      <c r="EO38" s="65"/>
      <c r="EP38" s="65"/>
      <c r="EQ38" s="65"/>
      <c r="ER38" s="65"/>
      <c r="ES38" s="66">
        <v>44299</v>
      </c>
      <c r="ET38" s="66"/>
      <c r="EU38" s="66"/>
      <c r="EV38" s="66"/>
      <c r="EW38" s="65"/>
      <c r="EX38" s="65"/>
      <c r="EY38" s="65"/>
      <c r="EZ38" s="65"/>
      <c r="FA38" s="65"/>
      <c r="FB38" s="65"/>
      <c r="FC38" s="65"/>
      <c r="FD38" s="65"/>
      <c r="FE38" s="65"/>
      <c r="FF38" s="65"/>
      <c r="FG38" s="65"/>
      <c r="FH38" s="65"/>
      <c r="FI38" s="55" t="str">
        <f t="shared" si="26"/>
        <v/>
      </c>
      <c r="FJ38" s="55" t="str">
        <f t="shared" si="27"/>
        <v/>
      </c>
      <c r="FK38" s="55" t="str">
        <f t="shared" si="28"/>
        <v/>
      </c>
      <c r="FL38" s="55" t="str">
        <f t="shared" si="29"/>
        <v/>
      </c>
      <c r="FM38" s="55" t="str">
        <f t="shared" si="30"/>
        <v/>
      </c>
      <c r="FN38" s="65"/>
      <c r="FO38" s="65"/>
      <c r="FP38" s="65"/>
      <c r="FQ38" s="65"/>
      <c r="FR38" s="65"/>
      <c r="FS38" s="65"/>
      <c r="FT38" s="65"/>
      <c r="FU38" s="65"/>
      <c r="FV38" s="65"/>
      <c r="FW38" s="65"/>
      <c r="FX38" s="65"/>
      <c r="FY38" s="65"/>
      <c r="FZ38" s="65"/>
      <c r="GA38" s="65"/>
      <c r="GB38" s="65"/>
      <c r="GC38" s="65"/>
      <c r="GD38" s="65"/>
      <c r="GE38" s="65"/>
      <c r="GF38" s="65"/>
      <c r="GG38" s="65"/>
      <c r="GH38" s="65"/>
      <c r="GI38" s="65"/>
      <c r="GJ38" s="65"/>
      <c r="GK38" s="65"/>
      <c r="GL38" s="65"/>
      <c r="GM38" s="65"/>
      <c r="GN38" s="65"/>
      <c r="GO38" s="65"/>
      <c r="GP38" s="65"/>
      <c r="GQ38" s="65"/>
      <c r="GR38" s="66">
        <v>44299</v>
      </c>
      <c r="GS38" s="66"/>
      <c r="GT38" s="66"/>
      <c r="GU38" s="66"/>
      <c r="GV38" s="65"/>
      <c r="GW38" s="65"/>
      <c r="GX38" s="65"/>
      <c r="GY38" s="65"/>
      <c r="GZ38" s="65"/>
      <c r="HA38" s="65"/>
      <c r="HB38" s="65"/>
      <c r="HC38" s="65"/>
      <c r="HD38" s="65"/>
      <c r="HE38" s="65"/>
      <c r="HF38" s="65"/>
      <c r="HG38" s="65"/>
      <c r="HH38" s="55" t="str">
        <f>IFERROR(IF(GF38=0,"",IF((GJ38/GF38)&gt;1,1,(GJ38/GF38))),"")</f>
        <v/>
      </c>
      <c r="HI38" s="55" t="str">
        <f>IFERROR(IF(GG38=0,"",IF((GL38/GG38)&gt;1,1,(GL38/GG38))),"")</f>
        <v/>
      </c>
      <c r="HJ38" s="55" t="str">
        <f>IFERROR(IF(GH38=0,"",IF((GN38/GH38)&gt;1,1,(GN38/GH38))),"")</f>
        <v/>
      </c>
      <c r="HK38" s="55" t="str">
        <f>IFERROR(IF(GI38=0,"",IF((GP38/GI38)&gt;1,1,(GP38/GI38))),"")</f>
        <v/>
      </c>
      <c r="HL38" s="55" t="str">
        <f>IFERROR(IF((GJ38+GL38+GN38+GP38)/GE38&gt;1,1,(GJ38+GL38+GN38+GP38)/GE38),"")</f>
        <v/>
      </c>
      <c r="HM38" s="65"/>
      <c r="HN38" s="65"/>
      <c r="HO38" s="65">
        <f t="shared" si="31"/>
        <v>2</v>
      </c>
      <c r="HP38" s="65"/>
      <c r="HQ38" s="65" t="s">
        <v>1513</v>
      </c>
      <c r="HR38" s="65"/>
      <c r="HS38" s="65"/>
      <c r="HT38" s="65"/>
      <c r="HU38" s="65" t="s">
        <v>1513</v>
      </c>
      <c r="HV38" s="65"/>
      <c r="HW38" s="65"/>
      <c r="HX38" s="65"/>
      <c r="HY38" s="65"/>
      <c r="HZ38" s="65"/>
      <c r="IA38" s="65"/>
      <c r="IB38" s="65"/>
      <c r="IC38" s="65"/>
      <c r="ID38" s="65"/>
      <c r="IE38" s="65"/>
      <c r="IF38" s="65"/>
    </row>
    <row r="39" spans="1:240" ht="75" customHeight="1" x14ac:dyDescent="0.25">
      <c r="A39" s="50" t="s">
        <v>1761</v>
      </c>
      <c r="B39" s="65" t="s">
        <v>1750</v>
      </c>
      <c r="C39" s="65" t="s">
        <v>1762</v>
      </c>
      <c r="D39" s="65" t="s">
        <v>376</v>
      </c>
      <c r="E39" s="65" t="s">
        <v>753</v>
      </c>
      <c r="F39" s="65" t="s">
        <v>506</v>
      </c>
      <c r="G39" s="65" t="s">
        <v>770</v>
      </c>
      <c r="H39" s="65" t="s">
        <v>1763</v>
      </c>
      <c r="I39" s="65" t="s">
        <v>966</v>
      </c>
      <c r="J39" s="67">
        <v>3</v>
      </c>
      <c r="K39" s="67">
        <v>5</v>
      </c>
      <c r="L39" s="67" t="s">
        <v>359</v>
      </c>
      <c r="M39" s="67">
        <v>2</v>
      </c>
      <c r="N39" s="67">
        <v>5</v>
      </c>
      <c r="O39" s="67" t="s">
        <v>359</v>
      </c>
      <c r="P39" s="65" t="s">
        <v>361</v>
      </c>
      <c r="Q39" s="65" t="s">
        <v>1764</v>
      </c>
      <c r="R39" s="65" t="s">
        <v>1765</v>
      </c>
      <c r="S39" s="65" t="s">
        <v>364</v>
      </c>
      <c r="T39" s="65" t="s">
        <v>1766</v>
      </c>
      <c r="U39" s="65" t="s">
        <v>366</v>
      </c>
      <c r="V39" s="65" t="s">
        <v>367</v>
      </c>
      <c r="W39" s="65" t="s">
        <v>367</v>
      </c>
      <c r="X39" s="65" t="s">
        <v>367</v>
      </c>
      <c r="Y39" s="65" t="s">
        <v>515</v>
      </c>
      <c r="Z39" s="65" t="s">
        <v>369</v>
      </c>
      <c r="AA39" s="65" t="s">
        <v>370</v>
      </c>
      <c r="AB39" s="65" t="s">
        <v>371</v>
      </c>
      <c r="AC39" s="65" t="s">
        <v>370</v>
      </c>
      <c r="AD39" s="65" t="s">
        <v>370</v>
      </c>
      <c r="AE39" s="65">
        <v>100</v>
      </c>
      <c r="AF39" s="65" t="s">
        <v>79</v>
      </c>
      <c r="AG39" s="65" t="s">
        <v>364</v>
      </c>
      <c r="AH39" s="65">
        <f t="shared" si="110"/>
        <v>4</v>
      </c>
      <c r="AI39" s="65">
        <v>1</v>
      </c>
      <c r="AJ39" s="65">
        <v>1</v>
      </c>
      <c r="AK39" s="65">
        <v>1</v>
      </c>
      <c r="AL39" s="65">
        <v>1</v>
      </c>
      <c r="AM39" s="65">
        <v>1</v>
      </c>
      <c r="AN39" s="65" t="s">
        <v>1767</v>
      </c>
      <c r="AO39" s="65"/>
      <c r="AP39" s="65"/>
      <c r="AQ39" s="65"/>
      <c r="AR39" s="65"/>
      <c r="AS39" s="65"/>
      <c r="AT39" s="65"/>
      <c r="AU39" s="66">
        <v>44298</v>
      </c>
      <c r="AV39" s="66"/>
      <c r="AW39" s="66"/>
      <c r="AX39" s="66"/>
      <c r="AY39" s="65" t="s">
        <v>70</v>
      </c>
      <c r="AZ39" s="65"/>
      <c r="BA39" s="65"/>
      <c r="BB39" s="65"/>
      <c r="BC39" s="65" t="s">
        <v>70</v>
      </c>
      <c r="BD39" s="65"/>
      <c r="BE39" s="65"/>
      <c r="BF39" s="65"/>
      <c r="BG39" s="65" t="s">
        <v>3020</v>
      </c>
      <c r="BH39" s="65"/>
      <c r="BI39" s="65"/>
      <c r="BJ39" s="65"/>
      <c r="BK39" s="55">
        <f t="shared" ref="BK39:BK42" si="111">IFERROR(IF(AI39=0,"",IF((AM39/AI39)&gt;1,1,(AM39/AI39))),"")</f>
        <v>1</v>
      </c>
      <c r="BL39" s="55">
        <f t="shared" ref="BL39:BL42" si="112">IFERROR(IF(AJ39=0,"",IF((AO39/AJ39)&gt;1,1,(AO39/AJ39))),"")</f>
        <v>0</v>
      </c>
      <c r="BM39" s="55">
        <f t="shared" ref="BM39:BM42" si="113">IFERROR(IF(AK39=0,"",IF((AQ39/AK39)&gt;1,1,(AQ39/AK39))),"")</f>
        <v>0</v>
      </c>
      <c r="BN39" s="55">
        <f t="shared" ref="BN39:BN42" si="114">IFERROR(IF(AL39=0,"",IF((AS39/AL39)&gt;1,1,(AS39/AL39))),"")</f>
        <v>0</v>
      </c>
      <c r="BO39" s="55">
        <f t="shared" ref="BO39:BO42" si="115">IFERROR(IF((AM39+AO39+AQ39+AS39)/AH39&gt;1,1,(AM39+AO39+AQ39+AS39)/AH39),"")</f>
        <v>0.25</v>
      </c>
      <c r="BP39" s="65" t="s">
        <v>1768</v>
      </c>
      <c r="BQ39" s="65" t="s">
        <v>1769</v>
      </c>
      <c r="BR39" s="65" t="s">
        <v>364</v>
      </c>
      <c r="BS39" s="65" t="s">
        <v>1770</v>
      </c>
      <c r="BT39" s="65" t="s">
        <v>366</v>
      </c>
      <c r="BU39" s="65" t="s">
        <v>367</v>
      </c>
      <c r="BV39" s="65" t="s">
        <v>367</v>
      </c>
      <c r="BW39" s="65" t="s">
        <v>367</v>
      </c>
      <c r="BX39" s="65" t="s">
        <v>515</v>
      </c>
      <c r="BY39" s="65" t="s">
        <v>369</v>
      </c>
      <c r="BZ39" s="65" t="s">
        <v>370</v>
      </c>
      <c r="CA39" s="65" t="s">
        <v>371</v>
      </c>
      <c r="CB39" s="65" t="s">
        <v>370</v>
      </c>
      <c r="CC39" s="65" t="s">
        <v>370</v>
      </c>
      <c r="CD39" s="65">
        <v>100</v>
      </c>
      <c r="CE39" s="65" t="s">
        <v>79</v>
      </c>
      <c r="CF39" s="65" t="s">
        <v>364</v>
      </c>
      <c r="CG39" s="65">
        <f t="shared" ref="CG39:CG41" si="116">SUM(CH39:CK39)</f>
        <v>4</v>
      </c>
      <c r="CH39" s="65">
        <v>1</v>
      </c>
      <c r="CI39" s="65">
        <v>1</v>
      </c>
      <c r="CJ39" s="65">
        <v>1</v>
      </c>
      <c r="CK39" s="65">
        <v>1</v>
      </c>
      <c r="CL39" s="65">
        <v>1</v>
      </c>
      <c r="CM39" s="65" t="s">
        <v>1771</v>
      </c>
      <c r="CN39" s="65"/>
      <c r="CO39" s="65"/>
      <c r="CP39" s="65"/>
      <c r="CQ39" s="65"/>
      <c r="CR39" s="65"/>
      <c r="CS39" s="65"/>
      <c r="CT39" s="66">
        <v>44298</v>
      </c>
      <c r="CU39" s="66"/>
      <c r="CV39" s="66"/>
      <c r="CW39" s="66"/>
      <c r="CX39" s="65" t="s">
        <v>70</v>
      </c>
      <c r="CY39" s="65"/>
      <c r="CZ39" s="65"/>
      <c r="DA39" s="65"/>
      <c r="DB39" s="65" t="s">
        <v>70</v>
      </c>
      <c r="DC39" s="65"/>
      <c r="DD39" s="65"/>
      <c r="DE39" s="65"/>
      <c r="DF39" s="65" t="s">
        <v>3021</v>
      </c>
      <c r="DG39" s="65"/>
      <c r="DH39" s="65"/>
      <c r="DI39" s="65"/>
      <c r="DJ39" s="55">
        <f t="shared" si="21"/>
        <v>1</v>
      </c>
      <c r="DK39" s="55">
        <f t="shared" si="22"/>
        <v>0</v>
      </c>
      <c r="DL39" s="55">
        <f t="shared" si="23"/>
        <v>0</v>
      </c>
      <c r="DM39" s="55">
        <f t="shared" si="24"/>
        <v>0</v>
      </c>
      <c r="DN39" s="55">
        <f t="shared" si="25"/>
        <v>0.25</v>
      </c>
      <c r="DO39" s="65"/>
      <c r="DP39" s="65"/>
      <c r="DQ39" s="65"/>
      <c r="DR39" s="65"/>
      <c r="DS39" s="65"/>
      <c r="DT39" s="65"/>
      <c r="DU39" s="65"/>
      <c r="DV39" s="65"/>
      <c r="DW39" s="65"/>
      <c r="DX39" s="65"/>
      <c r="DY39" s="65"/>
      <c r="DZ39" s="65"/>
      <c r="EA39" s="65"/>
      <c r="EB39" s="65"/>
      <c r="EC39" s="65"/>
      <c r="ED39" s="65"/>
      <c r="EE39" s="65"/>
      <c r="EF39" s="65"/>
      <c r="EG39" s="65"/>
      <c r="EH39" s="65"/>
      <c r="EI39" s="65"/>
      <c r="EJ39" s="65"/>
      <c r="EK39" s="65"/>
      <c r="EL39" s="65"/>
      <c r="EM39" s="65"/>
      <c r="EN39" s="65"/>
      <c r="EO39" s="65"/>
      <c r="EP39" s="65"/>
      <c r="EQ39" s="65"/>
      <c r="ER39" s="65"/>
      <c r="ES39" s="66">
        <v>44298</v>
      </c>
      <c r="ET39" s="66"/>
      <c r="EU39" s="66"/>
      <c r="EV39" s="66"/>
      <c r="EW39" s="65"/>
      <c r="EX39" s="65"/>
      <c r="EY39" s="65"/>
      <c r="EZ39" s="65"/>
      <c r="FA39" s="65"/>
      <c r="FB39" s="65"/>
      <c r="FC39" s="65"/>
      <c r="FD39" s="65"/>
      <c r="FE39" s="65"/>
      <c r="FF39" s="65"/>
      <c r="FG39" s="65"/>
      <c r="FH39" s="65"/>
      <c r="FI39" s="55" t="str">
        <f t="shared" si="26"/>
        <v/>
      </c>
      <c r="FJ39" s="55" t="str">
        <f t="shared" si="27"/>
        <v/>
      </c>
      <c r="FK39" s="55" t="str">
        <f t="shared" si="28"/>
        <v/>
      </c>
      <c r="FL39" s="55" t="str">
        <f t="shared" si="29"/>
        <v/>
      </c>
      <c r="FM39" s="55" t="str">
        <f t="shared" si="30"/>
        <v/>
      </c>
      <c r="FN39" s="65"/>
      <c r="FO39" s="65"/>
      <c r="FP39" s="65"/>
      <c r="FQ39" s="65"/>
      <c r="FR39" s="65"/>
      <c r="FS39" s="65"/>
      <c r="FT39" s="65"/>
      <c r="FU39" s="65"/>
      <c r="FV39" s="65"/>
      <c r="FW39" s="65"/>
      <c r="FX39" s="65"/>
      <c r="FY39" s="65"/>
      <c r="FZ39" s="65"/>
      <c r="GA39" s="65"/>
      <c r="GB39" s="65"/>
      <c r="GC39" s="65"/>
      <c r="GD39" s="65"/>
      <c r="GE39" s="65"/>
      <c r="GF39" s="65"/>
      <c r="GG39" s="65"/>
      <c r="GH39" s="65"/>
      <c r="GI39" s="65"/>
      <c r="GJ39" s="65"/>
      <c r="GK39" s="65"/>
      <c r="GL39" s="65"/>
      <c r="GM39" s="65"/>
      <c r="GN39" s="65"/>
      <c r="GO39" s="65"/>
      <c r="GP39" s="65"/>
      <c r="GQ39" s="65"/>
      <c r="GR39" s="66">
        <v>44298</v>
      </c>
      <c r="GS39" s="66"/>
      <c r="GT39" s="66"/>
      <c r="GU39" s="66"/>
      <c r="GV39" s="65"/>
      <c r="GW39" s="65"/>
      <c r="GX39" s="65"/>
      <c r="GY39" s="65"/>
      <c r="GZ39" s="65"/>
      <c r="HA39" s="65"/>
      <c r="HB39" s="65"/>
      <c r="HC39" s="65"/>
      <c r="HD39" s="65"/>
      <c r="HE39" s="65"/>
      <c r="HF39" s="65"/>
      <c r="HG39" s="65"/>
      <c r="HH39" s="55" t="str">
        <f t="shared" ref="HH39:HH42" si="117">IFERROR(IF(GF39=0,"",IF((GJ39/GF39)&gt;1,1,(GJ39/GF39))),"")</f>
        <v/>
      </c>
      <c r="HI39" s="55" t="str">
        <f t="shared" ref="HI39:HI42" si="118">IFERROR(IF(GG39=0,"",IF((GL39/GG39)&gt;1,1,(GL39/GG39))),"")</f>
        <v/>
      </c>
      <c r="HJ39" s="55" t="str">
        <f t="shared" ref="HJ39:HJ42" si="119">IFERROR(IF(GH39=0,"",IF((GN39/GH39)&gt;1,1,(GN39/GH39))),"")</f>
        <v/>
      </c>
      <c r="HK39" s="55" t="str">
        <f t="shared" ref="HK39:HK42" si="120">IFERROR(IF(GI39=0,"",IF((GP39/GI39)&gt;1,1,(GP39/GI39))),"")</f>
        <v/>
      </c>
      <c r="HL39" s="55" t="str">
        <f t="shared" ref="HL39:HL42" si="121">IFERROR(IF((GJ39+GL39+GN39+GP39)/GE39&gt;1,1,(GJ39+GL39+GN39+GP39)/GE39),"")</f>
        <v/>
      </c>
      <c r="HM39" s="65"/>
      <c r="HN39" s="65"/>
      <c r="HO39" s="65">
        <f t="shared" si="31"/>
        <v>2</v>
      </c>
      <c r="HP39" s="65"/>
      <c r="HQ39" s="65" t="s">
        <v>1513</v>
      </c>
      <c r="HR39" s="65"/>
      <c r="HS39" s="65"/>
      <c r="HT39" s="65"/>
      <c r="HU39" s="65" t="s">
        <v>1513</v>
      </c>
      <c r="HV39" s="65"/>
      <c r="HW39" s="65"/>
      <c r="HX39" s="65"/>
      <c r="HY39" s="65"/>
      <c r="HZ39" s="65"/>
      <c r="IA39" s="65"/>
      <c r="IB39" s="65"/>
      <c r="IC39" s="65"/>
      <c r="ID39" s="65"/>
      <c r="IE39" s="65"/>
      <c r="IF39" s="65"/>
    </row>
    <row r="40" spans="1:240" ht="75" customHeight="1" x14ac:dyDescent="0.25">
      <c r="A40" s="50" t="s">
        <v>1772</v>
      </c>
      <c r="B40" s="65" t="s">
        <v>1750</v>
      </c>
      <c r="C40" s="65" t="s">
        <v>1773</v>
      </c>
      <c r="D40" s="65" t="s">
        <v>928</v>
      </c>
      <c r="E40" s="65" t="s">
        <v>354</v>
      </c>
      <c r="F40" s="65" t="s">
        <v>355</v>
      </c>
      <c r="G40" s="65" t="s">
        <v>378</v>
      </c>
      <c r="H40" s="65" t="s">
        <v>1774</v>
      </c>
      <c r="I40" s="65" t="s">
        <v>1775</v>
      </c>
      <c r="J40" s="67">
        <v>2</v>
      </c>
      <c r="K40" s="67">
        <v>4</v>
      </c>
      <c r="L40" s="67" t="s">
        <v>575</v>
      </c>
      <c r="M40" s="67">
        <v>1</v>
      </c>
      <c r="N40" s="67">
        <v>2</v>
      </c>
      <c r="O40" s="67" t="s">
        <v>360</v>
      </c>
      <c r="P40" s="65" t="s">
        <v>361</v>
      </c>
      <c r="Q40" s="65" t="s">
        <v>1776</v>
      </c>
      <c r="R40" s="65" t="s">
        <v>1777</v>
      </c>
      <c r="S40" s="65" t="s">
        <v>364</v>
      </c>
      <c r="T40" s="65" t="s">
        <v>1778</v>
      </c>
      <c r="U40" s="65" t="s">
        <v>366</v>
      </c>
      <c r="V40" s="65" t="s">
        <v>367</v>
      </c>
      <c r="W40" s="65" t="s">
        <v>367</v>
      </c>
      <c r="X40" s="65" t="s">
        <v>367</v>
      </c>
      <c r="Y40" s="65" t="s">
        <v>525</v>
      </c>
      <c r="Z40" s="65" t="s">
        <v>369</v>
      </c>
      <c r="AA40" s="65" t="s">
        <v>370</v>
      </c>
      <c r="AB40" s="65" t="s">
        <v>371</v>
      </c>
      <c r="AC40" s="65" t="s">
        <v>370</v>
      </c>
      <c r="AD40" s="65" t="s">
        <v>370</v>
      </c>
      <c r="AE40" s="65">
        <v>100</v>
      </c>
      <c r="AF40" s="65" t="s">
        <v>79</v>
      </c>
      <c r="AG40" s="65" t="s">
        <v>528</v>
      </c>
      <c r="AH40" s="65">
        <f>SUM(AI40:AL40)</f>
        <v>31</v>
      </c>
      <c r="AI40" s="65">
        <v>31</v>
      </c>
      <c r="AJ40" s="65">
        <v>0</v>
      </c>
      <c r="AK40" s="65">
        <v>0</v>
      </c>
      <c r="AL40" s="65">
        <v>0</v>
      </c>
      <c r="AM40" s="65">
        <v>31</v>
      </c>
      <c r="AN40" s="65" t="s">
        <v>1779</v>
      </c>
      <c r="AO40" s="65"/>
      <c r="AP40" s="65"/>
      <c r="AQ40" s="65"/>
      <c r="AR40" s="65"/>
      <c r="AS40" s="65"/>
      <c r="AT40" s="65"/>
      <c r="AU40" s="66">
        <v>44298</v>
      </c>
      <c r="AV40" s="66"/>
      <c r="AW40" s="66"/>
      <c r="AX40" s="66"/>
      <c r="AY40" s="65" t="s">
        <v>70</v>
      </c>
      <c r="AZ40" s="65"/>
      <c r="BA40" s="65"/>
      <c r="BB40" s="65"/>
      <c r="BC40" s="65" t="s">
        <v>70</v>
      </c>
      <c r="BD40" s="65"/>
      <c r="BE40" s="65"/>
      <c r="BF40" s="65"/>
      <c r="BG40" s="65" t="s">
        <v>3022</v>
      </c>
      <c r="BH40" s="65"/>
      <c r="BI40" s="65"/>
      <c r="BJ40" s="65"/>
      <c r="BK40" s="55">
        <f t="shared" si="111"/>
        <v>1</v>
      </c>
      <c r="BL40" s="55" t="str">
        <f t="shared" si="112"/>
        <v/>
      </c>
      <c r="BM40" s="55" t="str">
        <f t="shared" si="113"/>
        <v/>
      </c>
      <c r="BN40" s="55" t="str">
        <f t="shared" si="114"/>
        <v/>
      </c>
      <c r="BO40" s="55">
        <f t="shared" si="115"/>
        <v>1</v>
      </c>
      <c r="BP40" s="65" t="s">
        <v>1780</v>
      </c>
      <c r="BQ40" s="65" t="s">
        <v>1781</v>
      </c>
      <c r="BR40" s="65" t="s">
        <v>364</v>
      </c>
      <c r="BS40" s="65" t="s">
        <v>1782</v>
      </c>
      <c r="BT40" s="65" t="s">
        <v>366</v>
      </c>
      <c r="BU40" s="65" t="s">
        <v>367</v>
      </c>
      <c r="BV40" s="65" t="s">
        <v>367</v>
      </c>
      <c r="BW40" s="65" t="s">
        <v>367</v>
      </c>
      <c r="BX40" s="65" t="s">
        <v>525</v>
      </c>
      <c r="BY40" s="65" t="s">
        <v>369</v>
      </c>
      <c r="BZ40" s="65" t="s">
        <v>370</v>
      </c>
      <c r="CA40" s="65" t="s">
        <v>371</v>
      </c>
      <c r="CB40" s="65" t="s">
        <v>370</v>
      </c>
      <c r="CC40" s="65" t="s">
        <v>370</v>
      </c>
      <c r="CD40" s="65">
        <v>100</v>
      </c>
      <c r="CE40" s="65" t="s">
        <v>79</v>
      </c>
      <c r="CF40" s="65" t="s">
        <v>528</v>
      </c>
      <c r="CG40" s="65">
        <f t="shared" si="116"/>
        <v>1</v>
      </c>
      <c r="CH40" s="65">
        <v>1</v>
      </c>
      <c r="CI40" s="65">
        <v>0</v>
      </c>
      <c r="CJ40" s="65">
        <v>0</v>
      </c>
      <c r="CK40" s="65">
        <v>0</v>
      </c>
      <c r="CL40" s="65">
        <v>1</v>
      </c>
      <c r="CM40" s="65" t="s">
        <v>1783</v>
      </c>
      <c r="CN40" s="65"/>
      <c r="CO40" s="65"/>
      <c r="CP40" s="65"/>
      <c r="CQ40" s="65"/>
      <c r="CR40" s="65"/>
      <c r="CS40" s="65"/>
      <c r="CT40" s="66">
        <v>44298</v>
      </c>
      <c r="CU40" s="66"/>
      <c r="CV40" s="66"/>
      <c r="CW40" s="66"/>
      <c r="CX40" s="65" t="s">
        <v>70</v>
      </c>
      <c r="CY40" s="65"/>
      <c r="CZ40" s="65"/>
      <c r="DA40" s="65"/>
      <c r="DB40" s="65" t="s">
        <v>70</v>
      </c>
      <c r="DC40" s="65"/>
      <c r="DD40" s="65"/>
      <c r="DE40" s="65"/>
      <c r="DF40" s="65" t="s">
        <v>1784</v>
      </c>
      <c r="DG40" s="65"/>
      <c r="DH40" s="65"/>
      <c r="DI40" s="65"/>
      <c r="DJ40" s="55">
        <f t="shared" si="21"/>
        <v>1</v>
      </c>
      <c r="DK40" s="55" t="str">
        <f t="shared" si="22"/>
        <v/>
      </c>
      <c r="DL40" s="55" t="str">
        <f t="shared" si="23"/>
        <v/>
      </c>
      <c r="DM40" s="55" t="str">
        <f t="shared" si="24"/>
        <v/>
      </c>
      <c r="DN40" s="55">
        <f t="shared" si="25"/>
        <v>1</v>
      </c>
      <c r="DO40" s="65" t="s">
        <v>1785</v>
      </c>
      <c r="DP40" s="65" t="s">
        <v>1786</v>
      </c>
      <c r="DQ40" s="65" t="s">
        <v>364</v>
      </c>
      <c r="DR40" s="65" t="s">
        <v>1787</v>
      </c>
      <c r="DS40" s="65" t="s">
        <v>366</v>
      </c>
      <c r="DT40" s="65" t="s">
        <v>367</v>
      </c>
      <c r="DU40" s="65" t="s">
        <v>367</v>
      </c>
      <c r="DV40" s="65" t="s">
        <v>367</v>
      </c>
      <c r="DW40" s="65" t="s">
        <v>525</v>
      </c>
      <c r="DX40" s="65" t="s">
        <v>369</v>
      </c>
      <c r="DY40" s="65" t="s">
        <v>370</v>
      </c>
      <c r="DZ40" s="65" t="s">
        <v>371</v>
      </c>
      <c r="EA40" s="65" t="s">
        <v>370</v>
      </c>
      <c r="EB40" s="65" t="s">
        <v>370</v>
      </c>
      <c r="EC40" s="65">
        <v>100</v>
      </c>
      <c r="ED40" s="65" t="s">
        <v>79</v>
      </c>
      <c r="EE40" s="65" t="s">
        <v>528</v>
      </c>
      <c r="EF40" s="65">
        <f>SUM(EG40:EJ40)</f>
        <v>0</v>
      </c>
      <c r="EG40" s="65">
        <v>0</v>
      </c>
      <c r="EH40" s="65">
        <v>0</v>
      </c>
      <c r="EI40" s="65">
        <v>0</v>
      </c>
      <c r="EJ40" s="65">
        <v>0</v>
      </c>
      <c r="EK40" s="65">
        <v>0</v>
      </c>
      <c r="EL40" s="65" t="s">
        <v>1788</v>
      </c>
      <c r="EM40" s="65"/>
      <c r="EN40" s="65"/>
      <c r="EO40" s="65"/>
      <c r="EP40" s="65"/>
      <c r="EQ40" s="65"/>
      <c r="ER40" s="65"/>
      <c r="ES40" s="66">
        <v>44298</v>
      </c>
      <c r="ET40" s="66"/>
      <c r="EU40" s="66"/>
      <c r="EV40" s="66"/>
      <c r="EW40" s="65" t="s">
        <v>97</v>
      </c>
      <c r="EX40" s="65"/>
      <c r="EY40" s="65"/>
      <c r="EZ40" s="65"/>
      <c r="FA40" s="65" t="s">
        <v>97</v>
      </c>
      <c r="FB40" s="65"/>
      <c r="FC40" s="65"/>
      <c r="FD40" s="65"/>
      <c r="FE40" s="65" t="s">
        <v>1529</v>
      </c>
      <c r="FF40" s="65"/>
      <c r="FG40" s="65"/>
      <c r="FH40" s="65"/>
      <c r="FI40" s="55" t="str">
        <f t="shared" si="26"/>
        <v/>
      </c>
      <c r="FJ40" s="55" t="str">
        <f t="shared" si="27"/>
        <v/>
      </c>
      <c r="FK40" s="55" t="str">
        <f t="shared" si="28"/>
        <v/>
      </c>
      <c r="FL40" s="55" t="str">
        <f t="shared" si="29"/>
        <v/>
      </c>
      <c r="FM40" s="55" t="str">
        <f t="shared" si="30"/>
        <v/>
      </c>
      <c r="FN40" s="65" t="s">
        <v>3023</v>
      </c>
      <c r="FO40" s="65" t="s">
        <v>1789</v>
      </c>
      <c r="FP40" s="65" t="s">
        <v>364</v>
      </c>
      <c r="FQ40" s="65" t="s">
        <v>3024</v>
      </c>
      <c r="FR40" s="65" t="s">
        <v>366</v>
      </c>
      <c r="FS40" s="65" t="s">
        <v>367</v>
      </c>
      <c r="FT40" s="65" t="s">
        <v>367</v>
      </c>
      <c r="FU40" s="65" t="s">
        <v>367</v>
      </c>
      <c r="FV40" s="65" t="s">
        <v>547</v>
      </c>
      <c r="FW40" s="65" t="s">
        <v>369</v>
      </c>
      <c r="FX40" s="65" t="s">
        <v>370</v>
      </c>
      <c r="FY40" s="65" t="s">
        <v>371</v>
      </c>
      <c r="FZ40" s="65" t="s">
        <v>370</v>
      </c>
      <c r="GA40" s="65" t="s">
        <v>370</v>
      </c>
      <c r="GB40" s="65">
        <v>100</v>
      </c>
      <c r="GC40" s="65" t="s">
        <v>79</v>
      </c>
      <c r="GD40" s="65" t="s">
        <v>364</v>
      </c>
      <c r="GE40" s="65">
        <v>1</v>
      </c>
      <c r="GF40" s="65">
        <v>0</v>
      </c>
      <c r="GG40" s="65">
        <v>0</v>
      </c>
      <c r="GH40" s="65">
        <v>0</v>
      </c>
      <c r="GI40" s="65">
        <v>1</v>
      </c>
      <c r="GJ40" s="65">
        <v>1</v>
      </c>
      <c r="GK40" s="65" t="s">
        <v>1790</v>
      </c>
      <c r="GL40" s="65"/>
      <c r="GM40" s="65"/>
      <c r="GN40" s="65"/>
      <c r="GO40" s="65"/>
      <c r="GP40" s="65"/>
      <c r="GQ40" s="65"/>
      <c r="GR40" s="66">
        <v>44298</v>
      </c>
      <c r="GS40" s="66"/>
      <c r="GT40" s="66"/>
      <c r="GU40" s="66"/>
      <c r="GV40" s="65" t="s">
        <v>70</v>
      </c>
      <c r="GW40" s="65"/>
      <c r="GX40" s="65"/>
      <c r="GY40" s="65"/>
      <c r="GZ40" s="65" t="s">
        <v>70</v>
      </c>
      <c r="HA40" s="65"/>
      <c r="HB40" s="65"/>
      <c r="HC40" s="65"/>
      <c r="HD40" s="65" t="s">
        <v>3025</v>
      </c>
      <c r="HE40" s="65"/>
      <c r="HF40" s="65"/>
      <c r="HG40" s="65"/>
      <c r="HH40" s="55" t="str">
        <f t="shared" si="117"/>
        <v/>
      </c>
      <c r="HI40" s="55" t="str">
        <f t="shared" si="118"/>
        <v/>
      </c>
      <c r="HJ40" s="55" t="str">
        <f t="shared" si="119"/>
        <v/>
      </c>
      <c r="HK40" s="55">
        <f t="shared" si="120"/>
        <v>0</v>
      </c>
      <c r="HL40" s="55">
        <f t="shared" si="121"/>
        <v>1</v>
      </c>
      <c r="HM40" s="65"/>
      <c r="HN40" s="65"/>
      <c r="HO40" s="65">
        <f t="shared" si="31"/>
        <v>4</v>
      </c>
      <c r="HP40" s="65"/>
      <c r="HQ40" s="65" t="s">
        <v>1513</v>
      </c>
      <c r="HR40" s="65"/>
      <c r="HS40" s="65"/>
      <c r="HT40" s="65"/>
      <c r="HU40" s="65" t="s">
        <v>1513</v>
      </c>
      <c r="HV40" s="65"/>
      <c r="HW40" s="65"/>
      <c r="HX40" s="65"/>
      <c r="HY40" s="65" t="s">
        <v>1791</v>
      </c>
      <c r="HZ40" s="65"/>
      <c r="IA40" s="65"/>
      <c r="IB40" s="65"/>
      <c r="IC40" s="65" t="s">
        <v>1513</v>
      </c>
      <c r="ID40" s="65"/>
      <c r="IE40" s="65"/>
      <c r="IF40" s="65"/>
    </row>
    <row r="41" spans="1:240" ht="75" customHeight="1" x14ac:dyDescent="0.25">
      <c r="A41" s="50" t="s">
        <v>1792</v>
      </c>
      <c r="B41" s="65" t="s">
        <v>1750</v>
      </c>
      <c r="C41" s="65" t="s">
        <v>1629</v>
      </c>
      <c r="D41" s="65" t="s">
        <v>782</v>
      </c>
      <c r="E41" s="65"/>
      <c r="F41" s="65"/>
      <c r="G41" s="65"/>
      <c r="H41" s="65" t="s">
        <v>1793</v>
      </c>
      <c r="I41" s="65" t="s">
        <v>1794</v>
      </c>
      <c r="J41" s="67">
        <v>4</v>
      </c>
      <c r="K41" s="67">
        <v>3</v>
      </c>
      <c r="L41" s="67" t="s">
        <v>575</v>
      </c>
      <c r="M41" s="67">
        <v>4</v>
      </c>
      <c r="N41" s="67">
        <v>3</v>
      </c>
      <c r="O41" s="67" t="s">
        <v>575</v>
      </c>
      <c r="P41" s="65" t="s">
        <v>361</v>
      </c>
      <c r="Q41" s="65" t="s">
        <v>1795</v>
      </c>
      <c r="R41" s="65" t="s">
        <v>1786</v>
      </c>
      <c r="S41" s="65" t="s">
        <v>364</v>
      </c>
      <c r="T41" s="65" t="s">
        <v>1796</v>
      </c>
      <c r="U41" s="65" t="s">
        <v>366</v>
      </c>
      <c r="V41" s="65" t="s">
        <v>364</v>
      </c>
      <c r="W41" s="65" t="s">
        <v>367</v>
      </c>
      <c r="X41" s="65" t="s">
        <v>364</v>
      </c>
      <c r="Y41" s="65" t="s">
        <v>544</v>
      </c>
      <c r="Z41" s="65" t="s">
        <v>369</v>
      </c>
      <c r="AA41" s="65" t="s">
        <v>939</v>
      </c>
      <c r="AB41" s="65" t="s">
        <v>988</v>
      </c>
      <c r="AC41" s="65" t="s">
        <v>527</v>
      </c>
      <c r="AD41" s="65" t="s">
        <v>939</v>
      </c>
      <c r="AE41" s="65">
        <v>0</v>
      </c>
      <c r="AF41" s="65" t="s">
        <v>79</v>
      </c>
      <c r="AG41" s="65" t="s">
        <v>528</v>
      </c>
      <c r="AH41" s="65">
        <f t="shared" ref="AH41:AH45" si="122">SUM(AI41:AL41)</f>
        <v>0</v>
      </c>
      <c r="AI41" s="65">
        <v>0</v>
      </c>
      <c r="AJ41" s="65">
        <v>0</v>
      </c>
      <c r="AK41" s="65">
        <v>0</v>
      </c>
      <c r="AL41" s="65">
        <v>0</v>
      </c>
      <c r="AM41" s="65">
        <v>0</v>
      </c>
      <c r="AN41" s="65" t="s">
        <v>1797</v>
      </c>
      <c r="AO41" s="65"/>
      <c r="AP41" s="65"/>
      <c r="AQ41" s="65"/>
      <c r="AR41" s="65"/>
      <c r="AS41" s="65"/>
      <c r="AT41" s="65"/>
      <c r="AU41" s="66">
        <v>44298</v>
      </c>
      <c r="AV41" s="66"/>
      <c r="AW41" s="66"/>
      <c r="AX41" s="66"/>
      <c r="AY41" s="65" t="s">
        <v>97</v>
      </c>
      <c r="AZ41" s="65"/>
      <c r="BA41" s="65"/>
      <c r="BB41" s="65"/>
      <c r="BC41" s="65" t="s">
        <v>97</v>
      </c>
      <c r="BD41" s="65"/>
      <c r="BE41" s="65"/>
      <c r="BF41" s="65"/>
      <c r="BG41" s="65" t="s">
        <v>1529</v>
      </c>
      <c r="BH41" s="65"/>
      <c r="BI41" s="65"/>
      <c r="BJ41" s="65"/>
      <c r="BK41" s="55" t="str">
        <f t="shared" si="111"/>
        <v/>
      </c>
      <c r="BL41" s="55" t="str">
        <f t="shared" si="112"/>
        <v/>
      </c>
      <c r="BM41" s="55" t="str">
        <f t="shared" si="113"/>
        <v/>
      </c>
      <c r="BN41" s="55" t="str">
        <f t="shared" si="114"/>
        <v/>
      </c>
      <c r="BO41" s="55" t="str">
        <f t="shared" si="115"/>
        <v/>
      </c>
      <c r="BP41" s="65" t="s">
        <v>1798</v>
      </c>
      <c r="BQ41" s="65" t="s">
        <v>1799</v>
      </c>
      <c r="BR41" s="65" t="s">
        <v>364</v>
      </c>
      <c r="BS41" s="65" t="s">
        <v>1800</v>
      </c>
      <c r="BT41" s="65" t="s">
        <v>366</v>
      </c>
      <c r="BU41" s="65" t="s">
        <v>364</v>
      </c>
      <c r="BV41" s="65" t="s">
        <v>367</v>
      </c>
      <c r="BW41" s="65" t="s">
        <v>367</v>
      </c>
      <c r="BX41" s="65" t="s">
        <v>1801</v>
      </c>
      <c r="BY41" s="65" t="s">
        <v>369</v>
      </c>
      <c r="BZ41" s="65" t="s">
        <v>939</v>
      </c>
      <c r="CA41" s="65" t="s">
        <v>988</v>
      </c>
      <c r="CB41" s="65" t="s">
        <v>527</v>
      </c>
      <c r="CC41" s="65" t="s">
        <v>939</v>
      </c>
      <c r="CD41" s="65">
        <v>0</v>
      </c>
      <c r="CE41" s="65" t="s">
        <v>79</v>
      </c>
      <c r="CF41" s="65" t="s">
        <v>528</v>
      </c>
      <c r="CG41" s="65">
        <f t="shared" si="116"/>
        <v>0</v>
      </c>
      <c r="CH41" s="65">
        <v>0</v>
      </c>
      <c r="CI41" s="65">
        <v>0</v>
      </c>
      <c r="CJ41" s="65">
        <v>0</v>
      </c>
      <c r="CK41" s="65">
        <v>0</v>
      </c>
      <c r="CL41" s="65">
        <v>0</v>
      </c>
      <c r="CM41" s="65" t="s">
        <v>1802</v>
      </c>
      <c r="CN41" s="65"/>
      <c r="CO41" s="65"/>
      <c r="CP41" s="65"/>
      <c r="CQ41" s="65"/>
      <c r="CR41" s="65"/>
      <c r="CS41" s="65"/>
      <c r="CT41" s="66">
        <v>44298</v>
      </c>
      <c r="CU41" s="66"/>
      <c r="CV41" s="66"/>
      <c r="CW41" s="66"/>
      <c r="CX41" s="65" t="s">
        <v>97</v>
      </c>
      <c r="CY41" s="65"/>
      <c r="CZ41" s="65"/>
      <c r="DA41" s="65"/>
      <c r="DB41" s="65" t="s">
        <v>97</v>
      </c>
      <c r="DC41" s="65"/>
      <c r="DD41" s="65"/>
      <c r="DE41" s="65"/>
      <c r="DF41" s="65" t="s">
        <v>1529</v>
      </c>
      <c r="DG41" s="65"/>
      <c r="DH41" s="65"/>
      <c r="DI41" s="65"/>
      <c r="DJ41" s="55" t="str">
        <f t="shared" si="21"/>
        <v/>
      </c>
      <c r="DK41" s="55" t="str">
        <f t="shared" si="22"/>
        <v/>
      </c>
      <c r="DL41" s="55" t="str">
        <f t="shared" si="23"/>
        <v/>
      </c>
      <c r="DM41" s="55" t="str">
        <f t="shared" si="24"/>
        <v/>
      </c>
      <c r="DN41" s="55" t="str">
        <f t="shared" si="25"/>
        <v/>
      </c>
      <c r="DO41" s="65" t="s">
        <v>1803</v>
      </c>
      <c r="DP41" s="65" t="s">
        <v>1799</v>
      </c>
      <c r="DQ41" s="65" t="s">
        <v>364</v>
      </c>
      <c r="DR41" s="65" t="s">
        <v>1804</v>
      </c>
      <c r="DS41" s="65" t="s">
        <v>366</v>
      </c>
      <c r="DT41" s="65" t="s">
        <v>364</v>
      </c>
      <c r="DU41" s="65" t="s">
        <v>367</v>
      </c>
      <c r="DV41" s="65" t="s">
        <v>367</v>
      </c>
      <c r="DW41" s="65" t="s">
        <v>727</v>
      </c>
      <c r="DX41" s="65" t="s">
        <v>369</v>
      </c>
      <c r="DY41" s="65" t="s">
        <v>939</v>
      </c>
      <c r="DZ41" s="65" t="s">
        <v>988</v>
      </c>
      <c r="EA41" s="65" t="s">
        <v>527</v>
      </c>
      <c r="EB41" s="65" t="s">
        <v>939</v>
      </c>
      <c r="EC41" s="65">
        <v>0</v>
      </c>
      <c r="ED41" s="65" t="s">
        <v>79</v>
      </c>
      <c r="EE41" s="65" t="s">
        <v>528</v>
      </c>
      <c r="EF41" s="65">
        <f>SUM(EG41:EJ41)</f>
        <v>3</v>
      </c>
      <c r="EG41" s="65">
        <v>3</v>
      </c>
      <c r="EH41" s="65">
        <v>0</v>
      </c>
      <c r="EI41" s="65">
        <v>0</v>
      </c>
      <c r="EJ41" s="65">
        <v>0</v>
      </c>
      <c r="EK41" s="65">
        <v>3</v>
      </c>
      <c r="EL41" s="65" t="s">
        <v>1805</v>
      </c>
      <c r="EM41" s="65"/>
      <c r="EN41" s="65"/>
      <c r="EO41" s="65"/>
      <c r="EP41" s="65"/>
      <c r="EQ41" s="65"/>
      <c r="ER41" s="65"/>
      <c r="ES41" s="66">
        <v>44298</v>
      </c>
      <c r="ET41" s="66"/>
      <c r="EU41" s="66"/>
      <c r="EV41" s="66"/>
      <c r="EW41" s="65" t="s">
        <v>70</v>
      </c>
      <c r="EX41" s="65"/>
      <c r="EY41" s="65"/>
      <c r="EZ41" s="65"/>
      <c r="FA41" s="65" t="s">
        <v>70</v>
      </c>
      <c r="FB41" s="65"/>
      <c r="FC41" s="65"/>
      <c r="FD41" s="65"/>
      <c r="FE41" s="65" t="s">
        <v>1806</v>
      </c>
      <c r="FF41" s="65"/>
      <c r="FG41" s="65"/>
      <c r="FH41" s="65"/>
      <c r="FI41" s="55">
        <f t="shared" si="26"/>
        <v>1</v>
      </c>
      <c r="FJ41" s="55" t="str">
        <f t="shared" si="27"/>
        <v/>
      </c>
      <c r="FK41" s="55" t="str">
        <f t="shared" si="28"/>
        <v/>
      </c>
      <c r="FL41" s="55" t="str">
        <f t="shared" si="29"/>
        <v/>
      </c>
      <c r="FM41" s="55">
        <f t="shared" si="30"/>
        <v>1</v>
      </c>
      <c r="FN41" s="65"/>
      <c r="FO41" s="65"/>
      <c r="FP41" s="65"/>
      <c r="FQ41" s="65"/>
      <c r="FR41" s="65"/>
      <c r="FS41" s="65"/>
      <c r="FT41" s="65"/>
      <c r="FU41" s="65"/>
      <c r="FV41" s="65"/>
      <c r="FW41" s="65"/>
      <c r="FX41" s="65"/>
      <c r="FY41" s="65"/>
      <c r="FZ41" s="65"/>
      <c r="GA41" s="65"/>
      <c r="GB41" s="65"/>
      <c r="GC41" s="65"/>
      <c r="GD41" s="65"/>
      <c r="GE41" s="65"/>
      <c r="GF41" s="65"/>
      <c r="GG41" s="65"/>
      <c r="GH41" s="65"/>
      <c r="GI41" s="65"/>
      <c r="GJ41" s="65"/>
      <c r="GK41" s="65"/>
      <c r="GL41" s="65"/>
      <c r="GM41" s="65"/>
      <c r="GN41" s="65"/>
      <c r="GO41" s="65"/>
      <c r="GP41" s="65"/>
      <c r="GQ41" s="65"/>
      <c r="GR41" s="66">
        <v>44298</v>
      </c>
      <c r="GS41" s="66"/>
      <c r="GT41" s="66"/>
      <c r="GU41" s="66"/>
      <c r="GV41" s="65"/>
      <c r="GW41" s="65"/>
      <c r="GX41" s="65"/>
      <c r="GY41" s="65"/>
      <c r="GZ41" s="65"/>
      <c r="HA41" s="65"/>
      <c r="HB41" s="65"/>
      <c r="HC41" s="65"/>
      <c r="HD41" s="65"/>
      <c r="HE41" s="65"/>
      <c r="HF41" s="65"/>
      <c r="HG41" s="65"/>
      <c r="HH41" s="55" t="str">
        <f t="shared" si="117"/>
        <v/>
      </c>
      <c r="HI41" s="55" t="str">
        <f t="shared" si="118"/>
        <v/>
      </c>
      <c r="HJ41" s="55" t="str">
        <f t="shared" si="119"/>
        <v/>
      </c>
      <c r="HK41" s="55" t="str">
        <f t="shared" si="120"/>
        <v/>
      </c>
      <c r="HL41" s="55" t="str">
        <f t="shared" si="121"/>
        <v/>
      </c>
      <c r="HM41" s="65"/>
      <c r="HN41" s="65"/>
      <c r="HO41" s="65">
        <f t="shared" si="31"/>
        <v>3</v>
      </c>
      <c r="HP41" s="65" t="s">
        <v>1807</v>
      </c>
      <c r="HQ41" s="65" t="s">
        <v>1808</v>
      </c>
      <c r="HR41" s="65"/>
      <c r="HS41" s="65"/>
      <c r="HT41" s="65"/>
      <c r="HU41" s="65" t="s">
        <v>1809</v>
      </c>
      <c r="HV41" s="65"/>
      <c r="HW41" s="65"/>
      <c r="HX41" s="65"/>
      <c r="HY41" s="65" t="s">
        <v>1513</v>
      </c>
      <c r="HZ41" s="65"/>
      <c r="IA41" s="65"/>
      <c r="IB41" s="65"/>
      <c r="IC41" s="65"/>
      <c r="ID41" s="65"/>
      <c r="IE41" s="65"/>
      <c r="IF41" s="65"/>
    </row>
    <row r="42" spans="1:240" ht="75" customHeight="1" x14ac:dyDescent="0.25">
      <c r="A42" s="50" t="s">
        <v>1810</v>
      </c>
      <c r="B42" s="65" t="s">
        <v>1750</v>
      </c>
      <c r="C42" s="65" t="s">
        <v>1811</v>
      </c>
      <c r="D42" s="65" t="s">
        <v>782</v>
      </c>
      <c r="E42" s="65"/>
      <c r="F42" s="65"/>
      <c r="G42" s="65"/>
      <c r="H42" s="65" t="s">
        <v>1812</v>
      </c>
      <c r="I42" s="65" t="s">
        <v>1813</v>
      </c>
      <c r="J42" s="67">
        <v>1</v>
      </c>
      <c r="K42" s="67">
        <v>3</v>
      </c>
      <c r="L42" s="67" t="s">
        <v>511</v>
      </c>
      <c r="M42" s="67">
        <v>1</v>
      </c>
      <c r="N42" s="67">
        <v>1</v>
      </c>
      <c r="O42" s="67" t="s">
        <v>360</v>
      </c>
      <c r="P42" s="65" t="s">
        <v>361</v>
      </c>
      <c r="Q42" s="65" t="s">
        <v>1814</v>
      </c>
      <c r="R42" s="65" t="s">
        <v>3026</v>
      </c>
      <c r="S42" s="65" t="s">
        <v>364</v>
      </c>
      <c r="T42" s="65" t="s">
        <v>1815</v>
      </c>
      <c r="U42" s="65" t="s">
        <v>366</v>
      </c>
      <c r="V42" s="65" t="s">
        <v>367</v>
      </c>
      <c r="W42" s="65" t="s">
        <v>367</v>
      </c>
      <c r="X42" s="65" t="s">
        <v>367</v>
      </c>
      <c r="Y42" s="65" t="s">
        <v>525</v>
      </c>
      <c r="Z42" s="65" t="s">
        <v>369</v>
      </c>
      <c r="AA42" s="65" t="s">
        <v>370</v>
      </c>
      <c r="AB42" s="65" t="s">
        <v>371</v>
      </c>
      <c r="AC42" s="65" t="s">
        <v>370</v>
      </c>
      <c r="AD42" s="65" t="s">
        <v>370</v>
      </c>
      <c r="AE42" s="65">
        <v>100</v>
      </c>
      <c r="AF42" s="65" t="s">
        <v>79</v>
      </c>
      <c r="AG42" s="65" t="s">
        <v>364</v>
      </c>
      <c r="AH42" s="65">
        <f t="shared" si="122"/>
        <v>0</v>
      </c>
      <c r="AI42" s="65">
        <v>0</v>
      </c>
      <c r="AJ42" s="65">
        <v>0</v>
      </c>
      <c r="AK42" s="65">
        <v>0</v>
      </c>
      <c r="AL42" s="65">
        <v>0</v>
      </c>
      <c r="AM42" s="65">
        <v>0</v>
      </c>
      <c r="AN42" s="65" t="s">
        <v>1816</v>
      </c>
      <c r="AO42" s="65"/>
      <c r="AP42" s="65"/>
      <c r="AQ42" s="65"/>
      <c r="AR42" s="65"/>
      <c r="AS42" s="65"/>
      <c r="AT42" s="65"/>
      <c r="AU42" s="66">
        <v>44298</v>
      </c>
      <c r="AV42" s="66"/>
      <c r="AW42" s="66"/>
      <c r="AX42" s="66"/>
      <c r="AY42" s="65" t="s">
        <v>97</v>
      </c>
      <c r="AZ42" s="65"/>
      <c r="BA42" s="65"/>
      <c r="BB42" s="65"/>
      <c r="BC42" s="65" t="s">
        <v>97</v>
      </c>
      <c r="BD42" s="65"/>
      <c r="BE42" s="65"/>
      <c r="BF42" s="65"/>
      <c r="BG42" s="65" t="s">
        <v>1529</v>
      </c>
      <c r="BH42" s="65"/>
      <c r="BI42" s="65"/>
      <c r="BJ42" s="65"/>
      <c r="BK42" s="55" t="str">
        <f t="shared" si="111"/>
        <v/>
      </c>
      <c r="BL42" s="55" t="str">
        <f t="shared" si="112"/>
        <v/>
      </c>
      <c r="BM42" s="55" t="str">
        <f t="shared" si="113"/>
        <v/>
      </c>
      <c r="BN42" s="55" t="str">
        <f t="shared" si="114"/>
        <v/>
      </c>
      <c r="BO42" s="55" t="str">
        <f t="shared" si="115"/>
        <v/>
      </c>
      <c r="BP42" s="65"/>
      <c r="BQ42" s="65"/>
      <c r="BR42" s="65"/>
      <c r="BS42" s="65"/>
      <c r="BT42" s="65"/>
      <c r="BU42" s="65"/>
      <c r="BV42" s="65"/>
      <c r="BW42" s="65"/>
      <c r="BX42" s="65"/>
      <c r="BY42" s="65"/>
      <c r="BZ42" s="65"/>
      <c r="CA42" s="65"/>
      <c r="CB42" s="65"/>
      <c r="CC42" s="65"/>
      <c r="CD42" s="65"/>
      <c r="CE42" s="65"/>
      <c r="CF42" s="65"/>
      <c r="CG42" s="65"/>
      <c r="CH42" s="65"/>
      <c r="CI42" s="65"/>
      <c r="CJ42" s="65"/>
      <c r="CK42" s="65"/>
      <c r="CL42" s="65"/>
      <c r="CM42" s="65"/>
      <c r="CN42" s="65"/>
      <c r="CO42" s="65"/>
      <c r="CP42" s="65"/>
      <c r="CQ42" s="65"/>
      <c r="CR42" s="65"/>
      <c r="CS42" s="65"/>
      <c r="CT42" s="66">
        <v>44298</v>
      </c>
      <c r="CU42" s="66"/>
      <c r="CV42" s="66"/>
      <c r="CW42" s="66"/>
      <c r="CX42" s="65"/>
      <c r="CY42" s="65"/>
      <c r="CZ42" s="65"/>
      <c r="DA42" s="65"/>
      <c r="DB42" s="65"/>
      <c r="DC42" s="65"/>
      <c r="DD42" s="65"/>
      <c r="DE42" s="65"/>
      <c r="DF42" s="65"/>
      <c r="DG42" s="65"/>
      <c r="DH42" s="65"/>
      <c r="DI42" s="65"/>
      <c r="DJ42" s="55" t="str">
        <f t="shared" si="21"/>
        <v/>
      </c>
      <c r="DK42" s="55" t="str">
        <f t="shared" si="22"/>
        <v/>
      </c>
      <c r="DL42" s="55" t="str">
        <f t="shared" si="23"/>
        <v/>
      </c>
      <c r="DM42" s="55" t="str">
        <f t="shared" si="24"/>
        <v/>
      </c>
      <c r="DN42" s="55" t="str">
        <f t="shared" si="25"/>
        <v/>
      </c>
      <c r="DO42" s="65"/>
      <c r="DP42" s="65"/>
      <c r="DQ42" s="65"/>
      <c r="DR42" s="65"/>
      <c r="DS42" s="65"/>
      <c r="DT42" s="65"/>
      <c r="DU42" s="65"/>
      <c r="DV42" s="65"/>
      <c r="DW42" s="65"/>
      <c r="DX42" s="65"/>
      <c r="DY42" s="65"/>
      <c r="DZ42" s="65"/>
      <c r="EA42" s="65"/>
      <c r="EB42" s="65"/>
      <c r="EC42" s="65"/>
      <c r="ED42" s="65"/>
      <c r="EE42" s="65"/>
      <c r="EF42" s="65"/>
      <c r="EG42" s="65"/>
      <c r="EH42" s="65"/>
      <c r="EI42" s="65"/>
      <c r="EJ42" s="65"/>
      <c r="EK42" s="65"/>
      <c r="EL42" s="65"/>
      <c r="EM42" s="65"/>
      <c r="EN42" s="65"/>
      <c r="EO42" s="65"/>
      <c r="EP42" s="65"/>
      <c r="EQ42" s="65"/>
      <c r="ER42" s="65"/>
      <c r="ES42" s="66">
        <v>44298</v>
      </c>
      <c r="ET42" s="66"/>
      <c r="EU42" s="66"/>
      <c r="EV42" s="66"/>
      <c r="EW42" s="65"/>
      <c r="EX42" s="65"/>
      <c r="EY42" s="65"/>
      <c r="EZ42" s="65"/>
      <c r="FA42" s="65"/>
      <c r="FB42" s="65"/>
      <c r="FC42" s="65"/>
      <c r="FD42" s="65"/>
      <c r="FE42" s="65"/>
      <c r="FF42" s="65"/>
      <c r="FG42" s="65"/>
      <c r="FH42" s="65"/>
      <c r="FI42" s="55" t="str">
        <f t="shared" si="26"/>
        <v/>
      </c>
      <c r="FJ42" s="55" t="str">
        <f t="shared" si="27"/>
        <v/>
      </c>
      <c r="FK42" s="55" t="str">
        <f t="shared" si="28"/>
        <v/>
      </c>
      <c r="FL42" s="55" t="str">
        <f t="shared" si="29"/>
        <v/>
      </c>
      <c r="FM42" s="55" t="str">
        <f t="shared" si="30"/>
        <v/>
      </c>
      <c r="FN42" s="65"/>
      <c r="FO42" s="65"/>
      <c r="FP42" s="65"/>
      <c r="FQ42" s="65"/>
      <c r="FR42" s="65"/>
      <c r="FS42" s="65"/>
      <c r="FT42" s="65"/>
      <c r="FU42" s="65"/>
      <c r="FV42" s="65"/>
      <c r="FW42" s="65"/>
      <c r="FX42" s="65"/>
      <c r="FY42" s="65"/>
      <c r="FZ42" s="65"/>
      <c r="GA42" s="65"/>
      <c r="GB42" s="65"/>
      <c r="GC42" s="65"/>
      <c r="GD42" s="65"/>
      <c r="GE42" s="65"/>
      <c r="GF42" s="65"/>
      <c r="GG42" s="65"/>
      <c r="GH42" s="65"/>
      <c r="GI42" s="65"/>
      <c r="GJ42" s="65"/>
      <c r="GK42" s="65"/>
      <c r="GL42" s="65"/>
      <c r="GM42" s="65"/>
      <c r="GN42" s="65"/>
      <c r="GO42" s="65"/>
      <c r="GP42" s="65"/>
      <c r="GQ42" s="65"/>
      <c r="GR42" s="66">
        <v>44298</v>
      </c>
      <c r="GS42" s="66"/>
      <c r="GT42" s="66"/>
      <c r="GU42" s="66"/>
      <c r="GV42" s="65"/>
      <c r="GW42" s="65"/>
      <c r="GX42" s="65"/>
      <c r="GY42" s="65"/>
      <c r="GZ42" s="65"/>
      <c r="HA42" s="65"/>
      <c r="HB42" s="65"/>
      <c r="HC42" s="65"/>
      <c r="HD42" s="65"/>
      <c r="HE42" s="65"/>
      <c r="HF42" s="65"/>
      <c r="HG42" s="65"/>
      <c r="HH42" s="55" t="str">
        <f t="shared" si="117"/>
        <v/>
      </c>
      <c r="HI42" s="55" t="str">
        <f t="shared" si="118"/>
        <v/>
      </c>
      <c r="HJ42" s="55" t="str">
        <f t="shared" si="119"/>
        <v/>
      </c>
      <c r="HK42" s="55" t="str">
        <f t="shared" si="120"/>
        <v/>
      </c>
      <c r="HL42" s="55" t="str">
        <f t="shared" si="121"/>
        <v/>
      </c>
      <c r="HM42" s="65"/>
      <c r="HN42" s="65"/>
      <c r="HO42" s="65">
        <f t="shared" si="31"/>
        <v>1</v>
      </c>
      <c r="HP42" s="65" t="s">
        <v>1817</v>
      </c>
      <c r="HQ42" s="50" t="s">
        <v>1809</v>
      </c>
      <c r="HR42" s="50"/>
      <c r="HS42" s="50"/>
      <c r="HT42" s="50"/>
      <c r="HU42" s="50"/>
      <c r="HV42" s="50"/>
      <c r="HW42" s="50"/>
      <c r="HX42" s="50"/>
      <c r="HY42" s="50"/>
      <c r="HZ42" s="50"/>
      <c r="IA42" s="50"/>
      <c r="IB42" s="50"/>
      <c r="IC42" s="50"/>
      <c r="ID42" s="50"/>
      <c r="IE42" s="50"/>
      <c r="IF42" s="50"/>
    </row>
    <row r="43" spans="1:240" ht="75" customHeight="1" x14ac:dyDescent="0.25">
      <c r="A43" s="50" t="s">
        <v>1918</v>
      </c>
      <c r="B43" s="65" t="s">
        <v>1818</v>
      </c>
      <c r="C43" s="65" t="s">
        <v>1919</v>
      </c>
      <c r="D43" s="65" t="s">
        <v>353</v>
      </c>
      <c r="E43" s="65" t="s">
        <v>354</v>
      </c>
      <c r="F43" s="65" t="s">
        <v>355</v>
      </c>
      <c r="G43" s="65" t="s">
        <v>535</v>
      </c>
      <c r="H43" s="65" t="s">
        <v>1920</v>
      </c>
      <c r="I43" s="65" t="s">
        <v>1921</v>
      </c>
      <c r="J43" s="67">
        <v>2</v>
      </c>
      <c r="K43" s="67">
        <v>4</v>
      </c>
      <c r="L43" s="67" t="s">
        <v>575</v>
      </c>
      <c r="M43" s="67">
        <v>1</v>
      </c>
      <c r="N43" s="67">
        <v>2</v>
      </c>
      <c r="O43" s="67" t="s">
        <v>360</v>
      </c>
      <c r="P43" s="65" t="s">
        <v>361</v>
      </c>
      <c r="Q43" s="65" t="s">
        <v>1922</v>
      </c>
      <c r="R43" s="65" t="s">
        <v>1923</v>
      </c>
      <c r="S43" s="65" t="s">
        <v>364</v>
      </c>
      <c r="T43" s="65" t="s">
        <v>1924</v>
      </c>
      <c r="U43" s="65" t="s">
        <v>366</v>
      </c>
      <c r="V43" s="65" t="s">
        <v>367</v>
      </c>
      <c r="W43" s="65" t="s">
        <v>367</v>
      </c>
      <c r="X43" s="65" t="s">
        <v>367</v>
      </c>
      <c r="Y43" s="65" t="s">
        <v>727</v>
      </c>
      <c r="Z43" s="65" t="s">
        <v>369</v>
      </c>
      <c r="AA43" s="65" t="s">
        <v>370</v>
      </c>
      <c r="AB43" s="65" t="s">
        <v>371</v>
      </c>
      <c r="AC43" s="65" t="s">
        <v>370</v>
      </c>
      <c r="AD43" s="65" t="s">
        <v>370</v>
      </c>
      <c r="AE43" s="65">
        <v>100</v>
      </c>
      <c r="AF43" s="65" t="s">
        <v>79</v>
      </c>
      <c r="AG43" s="65" t="s">
        <v>364</v>
      </c>
      <c r="AH43" s="65">
        <f t="shared" si="122"/>
        <v>12</v>
      </c>
      <c r="AI43" s="65">
        <v>3</v>
      </c>
      <c r="AJ43" s="65">
        <v>3</v>
      </c>
      <c r="AK43" s="65">
        <v>3</v>
      </c>
      <c r="AL43" s="65">
        <v>3</v>
      </c>
      <c r="AM43" s="65">
        <v>3</v>
      </c>
      <c r="AN43" s="65" t="s">
        <v>1925</v>
      </c>
      <c r="AO43" s="65"/>
      <c r="AP43" s="65"/>
      <c r="AQ43" s="65"/>
      <c r="AR43" s="65"/>
      <c r="AS43" s="65"/>
      <c r="AT43" s="65"/>
      <c r="AU43" s="66">
        <v>44296</v>
      </c>
      <c r="AV43" s="66"/>
      <c r="AW43" s="66"/>
      <c r="AX43" s="66"/>
      <c r="AY43" s="65" t="s">
        <v>70</v>
      </c>
      <c r="AZ43" s="65"/>
      <c r="BA43" s="65"/>
      <c r="BB43" s="65"/>
      <c r="BC43" s="65" t="s">
        <v>70</v>
      </c>
      <c r="BD43" s="65"/>
      <c r="BE43" s="65"/>
      <c r="BF43" s="65"/>
      <c r="BG43" s="65" t="s">
        <v>1908</v>
      </c>
      <c r="BH43" s="65"/>
      <c r="BI43" s="65"/>
      <c r="BJ43" s="65"/>
      <c r="BK43" s="55">
        <f>IFERROR(IF(AI43=0,"",IF((AM43/AI43)&gt;1,1,(AM43/AI43))),"")</f>
        <v>1</v>
      </c>
      <c r="BL43" s="55">
        <f>IFERROR(IF(AJ43=0,"",IF((AO43/AJ43)&gt;1,1,(AO43/AJ43))),"")</f>
        <v>0</v>
      </c>
      <c r="BM43" s="55">
        <f>IFERROR(IF(AK43=0,"",IF((AQ43/AK43)&gt;1,1,(AQ43/AK43))),"")</f>
        <v>0</v>
      </c>
      <c r="BN43" s="55">
        <f>IFERROR(IF(AL43=0,"",IF((AS43/AL43)&gt;1,1,(AS43/AL43))),"")</f>
        <v>0</v>
      </c>
      <c r="BO43" s="55">
        <f>IFERROR(IF((AM43+AO43+AQ43+AS43)/AH43&gt;1,1,(AM43+AO43+AQ43+AS43)/AH43),"")</f>
        <v>0.25</v>
      </c>
      <c r="BP43" s="65"/>
      <c r="BQ43" s="65"/>
      <c r="BR43" s="65"/>
      <c r="BS43" s="65"/>
      <c r="BT43" s="65"/>
      <c r="BU43" s="65"/>
      <c r="BV43" s="65"/>
      <c r="BW43" s="65"/>
      <c r="BX43" s="65"/>
      <c r="BY43" s="65"/>
      <c r="BZ43" s="65"/>
      <c r="CA43" s="65"/>
      <c r="CB43" s="65"/>
      <c r="CC43" s="65"/>
      <c r="CD43" s="65"/>
      <c r="CE43" s="65"/>
      <c r="CF43" s="65"/>
      <c r="CG43" s="65"/>
      <c r="CH43" s="65"/>
      <c r="CI43" s="65"/>
      <c r="CJ43" s="65"/>
      <c r="CK43" s="65"/>
      <c r="CL43" s="65"/>
      <c r="CM43" s="65"/>
      <c r="CN43" s="65"/>
      <c r="CO43" s="65"/>
      <c r="CP43" s="65"/>
      <c r="CQ43" s="65"/>
      <c r="CR43" s="65"/>
      <c r="CS43" s="65"/>
      <c r="CT43" s="66">
        <v>44296</v>
      </c>
      <c r="CU43" s="66"/>
      <c r="CV43" s="66"/>
      <c r="CW43" s="66"/>
      <c r="CX43" s="65"/>
      <c r="CY43" s="65"/>
      <c r="CZ43" s="65"/>
      <c r="DA43" s="65"/>
      <c r="DB43" s="65"/>
      <c r="DC43" s="65"/>
      <c r="DD43" s="65"/>
      <c r="DE43" s="65"/>
      <c r="DF43" s="65"/>
      <c r="DG43" s="65"/>
      <c r="DH43" s="65"/>
      <c r="DI43" s="65"/>
      <c r="DJ43" s="55" t="str">
        <f t="shared" si="21"/>
        <v/>
      </c>
      <c r="DK43" s="55" t="str">
        <f t="shared" si="22"/>
        <v/>
      </c>
      <c r="DL43" s="55" t="str">
        <f t="shared" si="23"/>
        <v/>
      </c>
      <c r="DM43" s="55" t="str">
        <f t="shared" si="24"/>
        <v/>
      </c>
      <c r="DN43" s="55" t="str">
        <f t="shared" si="25"/>
        <v/>
      </c>
      <c r="DO43" s="65"/>
      <c r="DP43" s="65"/>
      <c r="DQ43" s="65"/>
      <c r="DR43" s="65"/>
      <c r="DS43" s="65"/>
      <c r="DT43" s="65"/>
      <c r="DU43" s="65"/>
      <c r="DV43" s="65"/>
      <c r="DW43" s="65"/>
      <c r="DX43" s="65"/>
      <c r="DY43" s="65"/>
      <c r="DZ43" s="65"/>
      <c r="EA43" s="65"/>
      <c r="EB43" s="65"/>
      <c r="EC43" s="65"/>
      <c r="ED43" s="65"/>
      <c r="EE43" s="65"/>
      <c r="EF43" s="65"/>
      <c r="EG43" s="65"/>
      <c r="EH43" s="65"/>
      <c r="EI43" s="65"/>
      <c r="EJ43" s="65"/>
      <c r="EK43" s="65"/>
      <c r="EL43" s="65"/>
      <c r="EM43" s="65"/>
      <c r="EN43" s="65"/>
      <c r="EO43" s="65"/>
      <c r="EP43" s="65"/>
      <c r="EQ43" s="65"/>
      <c r="ER43" s="65"/>
      <c r="ES43" s="66">
        <v>44296</v>
      </c>
      <c r="ET43" s="66"/>
      <c r="EU43" s="66"/>
      <c r="EV43" s="66"/>
      <c r="EW43" s="65"/>
      <c r="EX43" s="65"/>
      <c r="EY43" s="65"/>
      <c r="EZ43" s="65"/>
      <c r="FA43" s="65"/>
      <c r="FB43" s="65"/>
      <c r="FC43" s="65"/>
      <c r="FD43" s="65"/>
      <c r="FE43" s="65"/>
      <c r="FF43" s="65"/>
      <c r="FG43" s="65"/>
      <c r="FH43" s="65"/>
      <c r="FI43" s="55" t="str">
        <f t="shared" si="26"/>
        <v/>
      </c>
      <c r="FJ43" s="55" t="str">
        <f t="shared" si="27"/>
        <v/>
      </c>
      <c r="FK43" s="55" t="str">
        <f t="shared" si="28"/>
        <v/>
      </c>
      <c r="FL43" s="55" t="str">
        <f t="shared" si="29"/>
        <v/>
      </c>
      <c r="FM43" s="55" t="str">
        <f t="shared" si="30"/>
        <v/>
      </c>
      <c r="FN43" s="65"/>
      <c r="FO43" s="65"/>
      <c r="FP43" s="65"/>
      <c r="FQ43" s="65"/>
      <c r="FR43" s="65"/>
      <c r="FS43" s="65"/>
      <c r="FT43" s="65"/>
      <c r="FU43" s="65"/>
      <c r="FV43" s="65"/>
      <c r="FW43" s="65"/>
      <c r="FX43" s="65"/>
      <c r="FY43" s="65"/>
      <c r="FZ43" s="65"/>
      <c r="GA43" s="65"/>
      <c r="GB43" s="65"/>
      <c r="GC43" s="65"/>
      <c r="GD43" s="65"/>
      <c r="GE43" s="65"/>
      <c r="GF43" s="65"/>
      <c r="GG43" s="65"/>
      <c r="GH43" s="65"/>
      <c r="GI43" s="65"/>
      <c r="GJ43" s="65"/>
      <c r="GK43" s="65"/>
      <c r="GL43" s="65"/>
      <c r="GM43" s="65"/>
      <c r="GN43" s="65"/>
      <c r="GO43" s="65"/>
      <c r="GP43" s="65"/>
      <c r="GQ43" s="65"/>
      <c r="GR43" s="66">
        <v>44296</v>
      </c>
      <c r="GS43" s="66"/>
      <c r="GT43" s="66"/>
      <c r="GU43" s="66"/>
      <c r="GV43" s="65"/>
      <c r="GW43" s="65"/>
      <c r="GX43" s="65"/>
      <c r="GY43" s="65"/>
      <c r="GZ43" s="65"/>
      <c r="HA43" s="65"/>
      <c r="HB43" s="65"/>
      <c r="HC43" s="65"/>
      <c r="HD43" s="65"/>
      <c r="HE43" s="65"/>
      <c r="HF43" s="65"/>
      <c r="HG43" s="65"/>
      <c r="HH43" s="55" t="str">
        <f>IFERROR(IF(GF43=0,"",IF((GJ43/GF43)&gt;1,1,(GJ43/GF43))),"")</f>
        <v/>
      </c>
      <c r="HI43" s="55" t="str">
        <f>IFERROR(IF(GG43=0,"",IF((GL43/GG43)&gt;1,1,(GL43/GG43))),"")</f>
        <v/>
      </c>
      <c r="HJ43" s="55" t="str">
        <f>IFERROR(IF(GH43=0,"",IF((GN43/GH43)&gt;1,1,(GN43/GH43))),"")</f>
        <v/>
      </c>
      <c r="HK43" s="55" t="str">
        <f>IFERROR(IF(GI43=0,"",IF((GP43/GI43)&gt;1,1,(GP43/GI43))),"")</f>
        <v/>
      </c>
      <c r="HL43" s="55" t="str">
        <f>IFERROR(IF((GJ43+GL43+GN43+GP43)/GE43&gt;1,1,(GJ43+GL43+GN43+GP43)/GE43),"")</f>
        <v/>
      </c>
      <c r="HM43" s="65"/>
      <c r="HN43" s="65"/>
      <c r="HO43" s="65">
        <f t="shared" si="31"/>
        <v>1</v>
      </c>
      <c r="HP43" s="65"/>
      <c r="HQ43" s="65" t="s">
        <v>3027</v>
      </c>
      <c r="HR43" s="65"/>
      <c r="HS43" s="65"/>
      <c r="HT43" s="65"/>
      <c r="HU43" s="65"/>
      <c r="HV43" s="65"/>
      <c r="HW43" s="65"/>
      <c r="HX43" s="65"/>
      <c r="HY43" s="65"/>
      <c r="HZ43" s="65"/>
      <c r="IA43" s="65"/>
      <c r="IB43" s="65"/>
      <c r="IC43" s="65"/>
      <c r="ID43" s="65"/>
      <c r="IE43" s="65"/>
      <c r="IF43" s="65"/>
    </row>
    <row r="44" spans="1:240" ht="75" customHeight="1" x14ac:dyDescent="0.25">
      <c r="A44" s="50" t="s">
        <v>1926</v>
      </c>
      <c r="B44" s="65" t="s">
        <v>1818</v>
      </c>
      <c r="C44" s="65" t="s">
        <v>1927</v>
      </c>
      <c r="D44" s="65" t="s">
        <v>353</v>
      </c>
      <c r="E44" s="65" t="s">
        <v>354</v>
      </c>
      <c r="F44" s="65" t="s">
        <v>506</v>
      </c>
      <c r="G44" s="65" t="s">
        <v>378</v>
      </c>
      <c r="H44" s="65" t="s">
        <v>1928</v>
      </c>
      <c r="I44" s="65" t="s">
        <v>1929</v>
      </c>
      <c r="J44" s="67">
        <v>2</v>
      </c>
      <c r="K44" s="67">
        <v>3</v>
      </c>
      <c r="L44" s="67" t="s">
        <v>511</v>
      </c>
      <c r="M44" s="67">
        <v>1</v>
      </c>
      <c r="N44" s="67">
        <v>1</v>
      </c>
      <c r="O44" s="67" t="s">
        <v>360</v>
      </c>
      <c r="P44" s="65" t="s">
        <v>361</v>
      </c>
      <c r="Q44" s="65" t="s">
        <v>1930</v>
      </c>
      <c r="R44" s="65" t="s">
        <v>3028</v>
      </c>
      <c r="S44" s="65" t="s">
        <v>364</v>
      </c>
      <c r="T44" s="65" t="s">
        <v>1924</v>
      </c>
      <c r="U44" s="65" t="s">
        <v>366</v>
      </c>
      <c r="V44" s="65" t="s">
        <v>367</v>
      </c>
      <c r="W44" s="65" t="s">
        <v>367</v>
      </c>
      <c r="X44" s="65" t="s">
        <v>367</v>
      </c>
      <c r="Y44" s="65" t="s">
        <v>727</v>
      </c>
      <c r="Z44" s="65" t="s">
        <v>369</v>
      </c>
      <c r="AA44" s="65" t="s">
        <v>370</v>
      </c>
      <c r="AB44" s="65" t="s">
        <v>371</v>
      </c>
      <c r="AC44" s="65" t="s">
        <v>370</v>
      </c>
      <c r="AD44" s="65" t="s">
        <v>370</v>
      </c>
      <c r="AE44" s="65">
        <v>100</v>
      </c>
      <c r="AF44" s="65" t="s">
        <v>79</v>
      </c>
      <c r="AG44" s="65" t="s">
        <v>364</v>
      </c>
      <c r="AH44" s="65">
        <f t="shared" si="122"/>
        <v>12</v>
      </c>
      <c r="AI44" s="65">
        <v>3</v>
      </c>
      <c r="AJ44" s="65">
        <v>3</v>
      </c>
      <c r="AK44" s="65">
        <v>3</v>
      </c>
      <c r="AL44" s="65">
        <v>3</v>
      </c>
      <c r="AM44" s="65">
        <v>3</v>
      </c>
      <c r="AN44" s="65" t="s">
        <v>1931</v>
      </c>
      <c r="AO44" s="65"/>
      <c r="AP44" s="65"/>
      <c r="AQ44" s="65"/>
      <c r="AR44" s="65"/>
      <c r="AS44" s="65"/>
      <c r="AT44" s="65"/>
      <c r="AU44" s="66">
        <v>44296</v>
      </c>
      <c r="AV44" s="66"/>
      <c r="AW44" s="66"/>
      <c r="AX44" s="66"/>
      <c r="AY44" s="65" t="s">
        <v>70</v>
      </c>
      <c r="AZ44" s="65"/>
      <c r="BA44" s="65"/>
      <c r="BB44" s="65"/>
      <c r="BC44" s="65" t="s">
        <v>70</v>
      </c>
      <c r="BD44" s="65"/>
      <c r="BE44" s="65"/>
      <c r="BF44" s="65"/>
      <c r="BG44" s="65" t="s">
        <v>1848</v>
      </c>
      <c r="BH44" s="65"/>
      <c r="BI44" s="65"/>
      <c r="BJ44" s="65"/>
      <c r="BK44" s="55">
        <f t="shared" ref="BK44:BK46" si="123">IFERROR(IF(AI44=0,"",IF((AM44/AI44)&gt;1,1,(AM44/AI44))),"")</f>
        <v>1</v>
      </c>
      <c r="BL44" s="55">
        <f t="shared" ref="BL44:BL46" si="124">IFERROR(IF(AJ44=0,"",IF((AO44/AJ44)&gt;1,1,(AO44/AJ44))),"")</f>
        <v>0</v>
      </c>
      <c r="BM44" s="55">
        <f t="shared" ref="BM44:BM46" si="125">IFERROR(IF(AK44=0,"",IF((AQ44/AK44)&gt;1,1,(AQ44/AK44))),"")</f>
        <v>0</v>
      </c>
      <c r="BN44" s="55">
        <f t="shared" ref="BN44:BN46" si="126">IFERROR(IF(AL44=0,"",IF((AS44/AL44)&gt;1,1,(AS44/AL44))),"")</f>
        <v>0</v>
      </c>
      <c r="BO44" s="55">
        <f t="shared" ref="BO44:BO46" si="127">IFERROR(IF((AM44+AO44+AQ44+AS44)/AH44&gt;1,1,(AM44+AO44+AQ44+AS44)/AH44),"")</f>
        <v>0.25</v>
      </c>
      <c r="BP44" s="65"/>
      <c r="BQ44" s="65"/>
      <c r="BR44" s="65"/>
      <c r="BS44" s="65"/>
      <c r="BT44" s="65"/>
      <c r="BU44" s="65"/>
      <c r="BV44" s="65"/>
      <c r="BW44" s="65"/>
      <c r="BX44" s="65"/>
      <c r="BY44" s="65"/>
      <c r="BZ44" s="65"/>
      <c r="CA44" s="65"/>
      <c r="CB44" s="65"/>
      <c r="CC44" s="65"/>
      <c r="CD44" s="65"/>
      <c r="CE44" s="65"/>
      <c r="CF44" s="65"/>
      <c r="CG44" s="65"/>
      <c r="CH44" s="65"/>
      <c r="CI44" s="65"/>
      <c r="CJ44" s="65"/>
      <c r="CK44" s="65"/>
      <c r="CL44" s="65"/>
      <c r="CM44" s="65"/>
      <c r="CN44" s="65"/>
      <c r="CO44" s="65"/>
      <c r="CP44" s="65"/>
      <c r="CQ44" s="65"/>
      <c r="CR44" s="65"/>
      <c r="CS44" s="65"/>
      <c r="CT44" s="66">
        <v>44296</v>
      </c>
      <c r="CU44" s="66"/>
      <c r="CV44" s="66"/>
      <c r="CW44" s="66"/>
      <c r="CX44" s="65"/>
      <c r="CY44" s="65"/>
      <c r="CZ44" s="65"/>
      <c r="DA44" s="65"/>
      <c r="DB44" s="65"/>
      <c r="DC44" s="65"/>
      <c r="DD44" s="65"/>
      <c r="DE44" s="65"/>
      <c r="DF44" s="65"/>
      <c r="DG44" s="65"/>
      <c r="DH44" s="65"/>
      <c r="DI44" s="65"/>
      <c r="DJ44" s="55" t="str">
        <f t="shared" si="21"/>
        <v/>
      </c>
      <c r="DK44" s="55" t="str">
        <f t="shared" si="22"/>
        <v/>
      </c>
      <c r="DL44" s="55" t="str">
        <f t="shared" si="23"/>
        <v/>
      </c>
      <c r="DM44" s="55" t="str">
        <f t="shared" si="24"/>
        <v/>
      </c>
      <c r="DN44" s="55" t="str">
        <f t="shared" si="25"/>
        <v/>
      </c>
      <c r="DO44" s="65"/>
      <c r="DP44" s="65"/>
      <c r="DQ44" s="65"/>
      <c r="DR44" s="65"/>
      <c r="DS44" s="65"/>
      <c r="DT44" s="65"/>
      <c r="DU44" s="65"/>
      <c r="DV44" s="65"/>
      <c r="DW44" s="65"/>
      <c r="DX44" s="65"/>
      <c r="DY44" s="65"/>
      <c r="DZ44" s="65"/>
      <c r="EA44" s="65"/>
      <c r="EB44" s="65"/>
      <c r="EC44" s="65"/>
      <c r="ED44" s="65"/>
      <c r="EE44" s="65"/>
      <c r="EF44" s="65"/>
      <c r="EG44" s="65"/>
      <c r="EH44" s="65"/>
      <c r="EI44" s="65"/>
      <c r="EJ44" s="65"/>
      <c r="EK44" s="65"/>
      <c r="EL44" s="65"/>
      <c r="EM44" s="65"/>
      <c r="EN44" s="65"/>
      <c r="EO44" s="65"/>
      <c r="EP44" s="65"/>
      <c r="EQ44" s="65"/>
      <c r="ER44" s="65"/>
      <c r="ES44" s="66">
        <v>44296</v>
      </c>
      <c r="ET44" s="66"/>
      <c r="EU44" s="66"/>
      <c r="EV44" s="66"/>
      <c r="EW44" s="65"/>
      <c r="EX44" s="65"/>
      <c r="EY44" s="65"/>
      <c r="EZ44" s="65"/>
      <c r="FA44" s="65"/>
      <c r="FB44" s="65"/>
      <c r="FC44" s="65"/>
      <c r="FD44" s="65"/>
      <c r="FE44" s="65"/>
      <c r="FF44" s="65"/>
      <c r="FG44" s="65"/>
      <c r="FH44" s="65"/>
      <c r="FI44" s="55" t="str">
        <f t="shared" si="26"/>
        <v/>
      </c>
      <c r="FJ44" s="55" t="str">
        <f t="shared" si="27"/>
        <v/>
      </c>
      <c r="FK44" s="55" t="str">
        <f t="shared" si="28"/>
        <v/>
      </c>
      <c r="FL44" s="55" t="str">
        <f t="shared" si="29"/>
        <v/>
      </c>
      <c r="FM44" s="55" t="str">
        <f t="shared" si="30"/>
        <v/>
      </c>
      <c r="FN44" s="65"/>
      <c r="FO44" s="65"/>
      <c r="FP44" s="65"/>
      <c r="FQ44" s="65"/>
      <c r="FR44" s="65"/>
      <c r="FS44" s="65"/>
      <c r="FT44" s="65"/>
      <c r="FU44" s="65"/>
      <c r="FV44" s="65"/>
      <c r="FW44" s="65"/>
      <c r="FX44" s="65"/>
      <c r="FY44" s="65"/>
      <c r="FZ44" s="65"/>
      <c r="GA44" s="65"/>
      <c r="GB44" s="65"/>
      <c r="GC44" s="65"/>
      <c r="GD44" s="65"/>
      <c r="GE44" s="65"/>
      <c r="GF44" s="65"/>
      <c r="GG44" s="65"/>
      <c r="GH44" s="65"/>
      <c r="GI44" s="65"/>
      <c r="GJ44" s="65"/>
      <c r="GK44" s="65"/>
      <c r="GL44" s="65"/>
      <c r="GM44" s="65"/>
      <c r="GN44" s="65"/>
      <c r="GO44" s="65"/>
      <c r="GP44" s="65"/>
      <c r="GQ44" s="65"/>
      <c r="GR44" s="66">
        <v>44296</v>
      </c>
      <c r="GS44" s="66"/>
      <c r="GT44" s="66"/>
      <c r="GU44" s="66"/>
      <c r="GV44" s="65"/>
      <c r="GW44" s="65"/>
      <c r="GX44" s="65"/>
      <c r="GY44" s="65"/>
      <c r="GZ44" s="65"/>
      <c r="HA44" s="65"/>
      <c r="HB44" s="65"/>
      <c r="HC44" s="65"/>
      <c r="HD44" s="65"/>
      <c r="HE44" s="65"/>
      <c r="HF44" s="65"/>
      <c r="HG44" s="65"/>
      <c r="HH44" s="55" t="str">
        <f t="shared" ref="HH44:HH46" si="128">IFERROR(IF(GF44=0,"",IF((GJ44/GF44)&gt;1,1,(GJ44/GF44))),"")</f>
        <v/>
      </c>
      <c r="HI44" s="55" t="str">
        <f t="shared" ref="HI44:HI46" si="129">IFERROR(IF(GG44=0,"",IF((GL44/GG44)&gt;1,1,(GL44/GG44))),"")</f>
        <v/>
      </c>
      <c r="HJ44" s="55" t="str">
        <f t="shared" ref="HJ44:HJ46" si="130">IFERROR(IF(GH44=0,"",IF((GN44/GH44)&gt;1,1,(GN44/GH44))),"")</f>
        <v/>
      </c>
      <c r="HK44" s="55" t="str">
        <f t="shared" ref="HK44:HK46" si="131">IFERROR(IF(GI44=0,"",IF((GP44/GI44)&gt;1,1,(GP44/GI44))),"")</f>
        <v/>
      </c>
      <c r="HL44" s="55" t="str">
        <f t="shared" ref="HL44:HL46" si="132">IFERROR(IF((GJ44+GL44+GN44+GP44)/GE44&gt;1,1,(GJ44+GL44+GN44+GP44)/GE44),"")</f>
        <v/>
      </c>
      <c r="HM44" s="65"/>
      <c r="HN44" s="65"/>
      <c r="HO44" s="65">
        <f t="shared" si="31"/>
        <v>1</v>
      </c>
      <c r="HP44" s="65"/>
      <c r="HQ44" s="65" t="s">
        <v>3029</v>
      </c>
      <c r="HR44" s="65"/>
      <c r="HS44" s="65"/>
      <c r="HT44" s="65"/>
      <c r="HU44" s="65"/>
      <c r="HV44" s="65"/>
      <c r="HW44" s="65"/>
      <c r="HX44" s="65"/>
      <c r="HY44" s="65"/>
      <c r="HZ44" s="65"/>
      <c r="IA44" s="65"/>
      <c r="IB44" s="65"/>
      <c r="IC44" s="65"/>
      <c r="ID44" s="65"/>
      <c r="IE44" s="65"/>
      <c r="IF44" s="65"/>
    </row>
    <row r="45" spans="1:240" ht="75" customHeight="1" x14ac:dyDescent="0.25">
      <c r="A45" s="50" t="s">
        <v>1932</v>
      </c>
      <c r="B45" s="65" t="s">
        <v>1818</v>
      </c>
      <c r="C45" s="65" t="s">
        <v>1933</v>
      </c>
      <c r="D45" s="65" t="s">
        <v>353</v>
      </c>
      <c r="E45" s="65" t="s">
        <v>354</v>
      </c>
      <c r="F45" s="65" t="s">
        <v>377</v>
      </c>
      <c r="G45" s="65" t="s">
        <v>572</v>
      </c>
      <c r="H45" s="65" t="s">
        <v>1934</v>
      </c>
      <c r="I45" s="65" t="s">
        <v>1935</v>
      </c>
      <c r="J45" s="67">
        <v>3</v>
      </c>
      <c r="K45" s="67">
        <v>3</v>
      </c>
      <c r="L45" s="67" t="s">
        <v>575</v>
      </c>
      <c r="M45" s="67">
        <v>1</v>
      </c>
      <c r="N45" s="67">
        <v>1</v>
      </c>
      <c r="O45" s="67" t="s">
        <v>360</v>
      </c>
      <c r="P45" s="65" t="s">
        <v>361</v>
      </c>
      <c r="Q45" s="65" t="s">
        <v>1936</v>
      </c>
      <c r="R45" s="65" t="s">
        <v>3030</v>
      </c>
      <c r="S45" s="65" t="s">
        <v>364</v>
      </c>
      <c r="T45" s="65" t="s">
        <v>1937</v>
      </c>
      <c r="U45" s="65" t="s">
        <v>366</v>
      </c>
      <c r="V45" s="65" t="s">
        <v>367</v>
      </c>
      <c r="W45" s="65" t="s">
        <v>367</v>
      </c>
      <c r="X45" s="65" t="s">
        <v>367</v>
      </c>
      <c r="Y45" s="65" t="s">
        <v>727</v>
      </c>
      <c r="Z45" s="65" t="s">
        <v>369</v>
      </c>
      <c r="AA45" s="65" t="s">
        <v>370</v>
      </c>
      <c r="AB45" s="65" t="s">
        <v>371</v>
      </c>
      <c r="AC45" s="65" t="s">
        <v>370</v>
      </c>
      <c r="AD45" s="65" t="s">
        <v>370</v>
      </c>
      <c r="AE45" s="65">
        <v>100</v>
      </c>
      <c r="AF45" s="65" t="s">
        <v>79</v>
      </c>
      <c r="AG45" s="65" t="s">
        <v>364</v>
      </c>
      <c r="AH45" s="65">
        <f t="shared" si="122"/>
        <v>12</v>
      </c>
      <c r="AI45" s="65">
        <v>3</v>
      </c>
      <c r="AJ45" s="65">
        <v>3</v>
      </c>
      <c r="AK45" s="65">
        <v>3</v>
      </c>
      <c r="AL45" s="65">
        <v>3</v>
      </c>
      <c r="AM45" s="65">
        <v>3</v>
      </c>
      <c r="AN45" s="65" t="s">
        <v>1938</v>
      </c>
      <c r="AO45" s="65"/>
      <c r="AP45" s="65"/>
      <c r="AQ45" s="65"/>
      <c r="AR45" s="65"/>
      <c r="AS45" s="65"/>
      <c r="AT45" s="65"/>
      <c r="AU45" s="66">
        <v>44296</v>
      </c>
      <c r="AV45" s="66"/>
      <c r="AW45" s="66"/>
      <c r="AX45" s="66"/>
      <c r="AY45" s="65" t="s">
        <v>70</v>
      </c>
      <c r="AZ45" s="65"/>
      <c r="BA45" s="65"/>
      <c r="BB45" s="65"/>
      <c r="BC45" s="65" t="s">
        <v>70</v>
      </c>
      <c r="BD45" s="65"/>
      <c r="BE45" s="65"/>
      <c r="BF45" s="65"/>
      <c r="BG45" s="65" t="s">
        <v>3031</v>
      </c>
      <c r="BH45" s="65"/>
      <c r="BI45" s="65"/>
      <c r="BJ45" s="65"/>
      <c r="BK45" s="55">
        <f t="shared" si="123"/>
        <v>1</v>
      </c>
      <c r="BL45" s="55">
        <f t="shared" si="124"/>
        <v>0</v>
      </c>
      <c r="BM45" s="55">
        <f t="shared" si="125"/>
        <v>0</v>
      </c>
      <c r="BN45" s="55">
        <f t="shared" si="126"/>
        <v>0</v>
      </c>
      <c r="BO45" s="55">
        <f t="shared" si="127"/>
        <v>0.25</v>
      </c>
      <c r="BP45" s="65"/>
      <c r="BQ45" s="65"/>
      <c r="BR45" s="65"/>
      <c r="BS45" s="65"/>
      <c r="BT45" s="65"/>
      <c r="BU45" s="65"/>
      <c r="BV45" s="65"/>
      <c r="BW45" s="65"/>
      <c r="BX45" s="65"/>
      <c r="BY45" s="65"/>
      <c r="BZ45" s="65"/>
      <c r="CA45" s="65"/>
      <c r="CB45" s="65"/>
      <c r="CC45" s="65"/>
      <c r="CD45" s="65"/>
      <c r="CE45" s="65"/>
      <c r="CF45" s="65"/>
      <c r="CG45" s="65"/>
      <c r="CH45" s="65"/>
      <c r="CI45" s="65"/>
      <c r="CJ45" s="65"/>
      <c r="CK45" s="65"/>
      <c r="CL45" s="65"/>
      <c r="CM45" s="65"/>
      <c r="CN45" s="65"/>
      <c r="CO45" s="65"/>
      <c r="CP45" s="65"/>
      <c r="CQ45" s="65"/>
      <c r="CR45" s="65"/>
      <c r="CS45" s="65"/>
      <c r="CT45" s="66">
        <v>44296</v>
      </c>
      <c r="CU45" s="66"/>
      <c r="CV45" s="66"/>
      <c r="CW45" s="66"/>
      <c r="CX45" s="65"/>
      <c r="CY45" s="65"/>
      <c r="CZ45" s="65"/>
      <c r="DA45" s="65"/>
      <c r="DB45" s="65"/>
      <c r="DC45" s="65"/>
      <c r="DD45" s="65"/>
      <c r="DE45" s="65"/>
      <c r="DF45" s="65"/>
      <c r="DG45" s="65"/>
      <c r="DH45" s="65"/>
      <c r="DI45" s="65"/>
      <c r="DJ45" s="55" t="str">
        <f t="shared" si="21"/>
        <v/>
      </c>
      <c r="DK45" s="55" t="str">
        <f t="shared" si="22"/>
        <v/>
      </c>
      <c r="DL45" s="55" t="str">
        <f t="shared" si="23"/>
        <v/>
      </c>
      <c r="DM45" s="55" t="str">
        <f t="shared" si="24"/>
        <v/>
      </c>
      <c r="DN45" s="55" t="str">
        <f t="shared" si="25"/>
        <v/>
      </c>
      <c r="DO45" s="65"/>
      <c r="DP45" s="65"/>
      <c r="DQ45" s="65"/>
      <c r="DR45" s="65"/>
      <c r="DS45" s="65"/>
      <c r="DT45" s="65"/>
      <c r="DU45" s="65"/>
      <c r="DV45" s="65"/>
      <c r="DW45" s="65"/>
      <c r="DX45" s="65"/>
      <c r="DY45" s="65"/>
      <c r="DZ45" s="65"/>
      <c r="EA45" s="65"/>
      <c r="EB45" s="65"/>
      <c r="EC45" s="65"/>
      <c r="ED45" s="65"/>
      <c r="EE45" s="65"/>
      <c r="EF45" s="65"/>
      <c r="EG45" s="65"/>
      <c r="EH45" s="65"/>
      <c r="EI45" s="65"/>
      <c r="EJ45" s="65"/>
      <c r="EK45" s="65"/>
      <c r="EL45" s="65"/>
      <c r="EM45" s="65"/>
      <c r="EN45" s="65"/>
      <c r="EO45" s="65"/>
      <c r="EP45" s="65"/>
      <c r="EQ45" s="65"/>
      <c r="ER45" s="65"/>
      <c r="ES45" s="66">
        <v>44296</v>
      </c>
      <c r="ET45" s="66"/>
      <c r="EU45" s="66"/>
      <c r="EV45" s="66"/>
      <c r="EW45" s="65"/>
      <c r="EX45" s="65"/>
      <c r="EY45" s="65"/>
      <c r="EZ45" s="65"/>
      <c r="FA45" s="65"/>
      <c r="FB45" s="65"/>
      <c r="FC45" s="65"/>
      <c r="FD45" s="65"/>
      <c r="FE45" s="65"/>
      <c r="FF45" s="65"/>
      <c r="FG45" s="65"/>
      <c r="FH45" s="65"/>
      <c r="FI45" s="55" t="str">
        <f t="shared" si="26"/>
        <v/>
      </c>
      <c r="FJ45" s="55" t="str">
        <f t="shared" si="27"/>
        <v/>
      </c>
      <c r="FK45" s="55" t="str">
        <f t="shared" si="28"/>
        <v/>
      </c>
      <c r="FL45" s="55" t="str">
        <f t="shared" si="29"/>
        <v/>
      </c>
      <c r="FM45" s="55" t="str">
        <f t="shared" si="30"/>
        <v/>
      </c>
      <c r="FN45" s="65"/>
      <c r="FO45" s="65"/>
      <c r="FP45" s="65"/>
      <c r="FQ45" s="65"/>
      <c r="FR45" s="65"/>
      <c r="FS45" s="65"/>
      <c r="FT45" s="65"/>
      <c r="FU45" s="65"/>
      <c r="FV45" s="65"/>
      <c r="FW45" s="65"/>
      <c r="FX45" s="65"/>
      <c r="FY45" s="65"/>
      <c r="FZ45" s="65"/>
      <c r="GA45" s="65"/>
      <c r="GB45" s="65"/>
      <c r="GC45" s="65"/>
      <c r="GD45" s="65"/>
      <c r="GE45" s="65"/>
      <c r="GF45" s="65"/>
      <c r="GG45" s="65"/>
      <c r="GH45" s="65"/>
      <c r="GI45" s="65"/>
      <c r="GJ45" s="65"/>
      <c r="GK45" s="65"/>
      <c r="GL45" s="65"/>
      <c r="GM45" s="65"/>
      <c r="GN45" s="65"/>
      <c r="GO45" s="65"/>
      <c r="GP45" s="65"/>
      <c r="GQ45" s="65"/>
      <c r="GR45" s="66">
        <v>44296</v>
      </c>
      <c r="GS45" s="66"/>
      <c r="GT45" s="66"/>
      <c r="GU45" s="66"/>
      <c r="GV45" s="65"/>
      <c r="GW45" s="65"/>
      <c r="GX45" s="65"/>
      <c r="GY45" s="65"/>
      <c r="GZ45" s="65"/>
      <c r="HA45" s="65"/>
      <c r="HB45" s="65"/>
      <c r="HC45" s="65"/>
      <c r="HD45" s="65"/>
      <c r="HE45" s="65"/>
      <c r="HF45" s="65"/>
      <c r="HG45" s="65"/>
      <c r="HH45" s="55" t="str">
        <f t="shared" si="128"/>
        <v/>
      </c>
      <c r="HI45" s="55" t="str">
        <f t="shared" si="129"/>
        <v/>
      </c>
      <c r="HJ45" s="55" t="str">
        <f t="shared" si="130"/>
        <v/>
      </c>
      <c r="HK45" s="55" t="str">
        <f t="shared" si="131"/>
        <v/>
      </c>
      <c r="HL45" s="55" t="str">
        <f t="shared" si="132"/>
        <v/>
      </c>
      <c r="HM45" s="65"/>
      <c r="HN45" s="65"/>
      <c r="HO45" s="65">
        <f t="shared" si="31"/>
        <v>1</v>
      </c>
      <c r="HP45" s="65"/>
      <c r="HQ45" s="65" t="s">
        <v>1939</v>
      </c>
      <c r="HR45" s="65"/>
      <c r="HS45" s="65"/>
      <c r="HT45" s="65"/>
      <c r="HU45" s="65"/>
      <c r="HV45" s="65"/>
      <c r="HW45" s="65"/>
      <c r="HX45" s="65"/>
      <c r="HY45" s="65"/>
      <c r="HZ45" s="65"/>
      <c r="IA45" s="65"/>
      <c r="IB45" s="65"/>
      <c r="IC45" s="65"/>
      <c r="ID45" s="65"/>
      <c r="IE45" s="65"/>
      <c r="IF45" s="65"/>
    </row>
    <row r="46" spans="1:240" ht="75" customHeight="1" x14ac:dyDescent="0.25">
      <c r="A46" s="50" t="s">
        <v>1940</v>
      </c>
      <c r="B46" s="65" t="s">
        <v>1818</v>
      </c>
      <c r="C46" s="65" t="s">
        <v>1941</v>
      </c>
      <c r="D46" s="65" t="s">
        <v>782</v>
      </c>
      <c r="E46" s="65"/>
      <c r="F46" s="65"/>
      <c r="G46" s="65"/>
      <c r="H46" s="65" t="s">
        <v>1942</v>
      </c>
      <c r="I46" s="65" t="s">
        <v>1943</v>
      </c>
      <c r="J46" s="67">
        <v>4</v>
      </c>
      <c r="K46" s="67">
        <v>4</v>
      </c>
      <c r="L46" s="67" t="s">
        <v>359</v>
      </c>
      <c r="M46" s="67">
        <v>2</v>
      </c>
      <c r="N46" s="67">
        <v>2</v>
      </c>
      <c r="O46" s="67" t="s">
        <v>360</v>
      </c>
      <c r="P46" s="65" t="s">
        <v>361</v>
      </c>
      <c r="Q46" s="65" t="s">
        <v>1944</v>
      </c>
      <c r="R46" s="65" t="s">
        <v>1945</v>
      </c>
      <c r="S46" s="65" t="s">
        <v>364</v>
      </c>
      <c r="T46" s="65" t="s">
        <v>1946</v>
      </c>
      <c r="U46" s="65" t="s">
        <v>366</v>
      </c>
      <c r="V46" s="65" t="s">
        <v>367</v>
      </c>
      <c r="W46" s="65" t="s">
        <v>367</v>
      </c>
      <c r="X46" s="65" t="s">
        <v>367</v>
      </c>
      <c r="Y46" s="65" t="s">
        <v>544</v>
      </c>
      <c r="Z46" s="65" t="s">
        <v>369</v>
      </c>
      <c r="AA46" s="65" t="s">
        <v>370</v>
      </c>
      <c r="AB46" s="65" t="s">
        <v>371</v>
      </c>
      <c r="AC46" s="65" t="s">
        <v>370</v>
      </c>
      <c r="AD46" s="65" t="s">
        <v>370</v>
      </c>
      <c r="AE46" s="65">
        <v>100</v>
      </c>
      <c r="AF46" s="65" t="s">
        <v>79</v>
      </c>
      <c r="AG46" s="65" t="s">
        <v>528</v>
      </c>
      <c r="AH46" s="65">
        <f>SUM(AI46:AL46)</f>
        <v>0</v>
      </c>
      <c r="AI46" s="65">
        <v>0</v>
      </c>
      <c r="AJ46" s="65">
        <v>0</v>
      </c>
      <c r="AK46" s="65">
        <v>0</v>
      </c>
      <c r="AL46" s="65">
        <v>0</v>
      </c>
      <c r="AM46" s="65">
        <v>0</v>
      </c>
      <c r="AN46" s="65" t="s">
        <v>1947</v>
      </c>
      <c r="AO46" s="65"/>
      <c r="AP46" s="65"/>
      <c r="AQ46" s="65"/>
      <c r="AR46" s="65"/>
      <c r="AS46" s="65"/>
      <c r="AT46" s="65"/>
      <c r="AU46" s="66">
        <v>44298</v>
      </c>
      <c r="AV46" s="66"/>
      <c r="AW46" s="66"/>
      <c r="AX46" s="66"/>
      <c r="AY46" s="65" t="s">
        <v>97</v>
      </c>
      <c r="AZ46" s="65"/>
      <c r="BA46" s="65"/>
      <c r="BB46" s="65"/>
      <c r="BC46" s="65" t="s">
        <v>97</v>
      </c>
      <c r="BD46" s="65"/>
      <c r="BE46" s="65"/>
      <c r="BF46" s="65"/>
      <c r="BG46" s="65" t="s">
        <v>1948</v>
      </c>
      <c r="BH46" s="65"/>
      <c r="BI46" s="65"/>
      <c r="BJ46" s="65"/>
      <c r="BK46" s="55" t="str">
        <f t="shared" si="123"/>
        <v/>
      </c>
      <c r="BL46" s="55" t="str">
        <f t="shared" si="124"/>
        <v/>
      </c>
      <c r="BM46" s="55" t="str">
        <f t="shared" si="125"/>
        <v/>
      </c>
      <c r="BN46" s="55" t="str">
        <f t="shared" si="126"/>
        <v/>
      </c>
      <c r="BO46" s="55" t="str">
        <f t="shared" si="127"/>
        <v/>
      </c>
      <c r="BP46" s="65" t="s">
        <v>1949</v>
      </c>
      <c r="BQ46" s="65" t="s">
        <v>1950</v>
      </c>
      <c r="BR46" s="65" t="s">
        <v>364</v>
      </c>
      <c r="BS46" s="65" t="s">
        <v>1951</v>
      </c>
      <c r="BT46" s="65" t="s">
        <v>366</v>
      </c>
      <c r="BU46" s="65" t="s">
        <v>367</v>
      </c>
      <c r="BV46" s="65" t="s">
        <v>367</v>
      </c>
      <c r="BW46" s="65" t="s">
        <v>367</v>
      </c>
      <c r="BX46" s="65" t="s">
        <v>544</v>
      </c>
      <c r="BY46" s="65" t="s">
        <v>369</v>
      </c>
      <c r="BZ46" s="65" t="s">
        <v>370</v>
      </c>
      <c r="CA46" s="65" t="s">
        <v>371</v>
      </c>
      <c r="CB46" s="65" t="s">
        <v>370</v>
      </c>
      <c r="CC46" s="65" t="s">
        <v>370</v>
      </c>
      <c r="CD46" s="65">
        <v>100</v>
      </c>
      <c r="CE46" s="65" t="s">
        <v>79</v>
      </c>
      <c r="CF46" s="65" t="s">
        <v>528</v>
      </c>
      <c r="CG46" s="65">
        <f>SUM(CH46:CK46)</f>
        <v>3</v>
      </c>
      <c r="CH46" s="65">
        <v>3</v>
      </c>
      <c r="CI46" s="65">
        <v>0</v>
      </c>
      <c r="CJ46" s="65">
        <v>0</v>
      </c>
      <c r="CK46" s="65">
        <v>0</v>
      </c>
      <c r="CL46" s="65">
        <v>3</v>
      </c>
      <c r="CM46" s="65" t="s">
        <v>1952</v>
      </c>
      <c r="CN46" s="65"/>
      <c r="CO46" s="65"/>
      <c r="CP46" s="65"/>
      <c r="CQ46" s="65"/>
      <c r="CR46" s="65"/>
      <c r="CS46" s="65"/>
      <c r="CT46" s="66">
        <v>44298</v>
      </c>
      <c r="CU46" s="66"/>
      <c r="CV46" s="66"/>
      <c r="CW46" s="66"/>
      <c r="CX46" s="65" t="s">
        <v>70</v>
      </c>
      <c r="CY46" s="65"/>
      <c r="CZ46" s="65"/>
      <c r="DA46" s="65"/>
      <c r="DB46" s="65" t="s">
        <v>70</v>
      </c>
      <c r="DC46" s="65"/>
      <c r="DD46" s="65"/>
      <c r="DE46" s="65"/>
      <c r="DF46" s="65" t="s">
        <v>1953</v>
      </c>
      <c r="DG46" s="65"/>
      <c r="DH46" s="65"/>
      <c r="DI46" s="65"/>
      <c r="DJ46" s="55">
        <f t="shared" si="21"/>
        <v>1</v>
      </c>
      <c r="DK46" s="55" t="str">
        <f t="shared" si="22"/>
        <v/>
      </c>
      <c r="DL46" s="55" t="str">
        <f t="shared" si="23"/>
        <v/>
      </c>
      <c r="DM46" s="55" t="str">
        <f t="shared" si="24"/>
        <v/>
      </c>
      <c r="DN46" s="55">
        <f t="shared" si="25"/>
        <v>1</v>
      </c>
      <c r="DO46" s="65" t="s">
        <v>1954</v>
      </c>
      <c r="DP46" s="65" t="s">
        <v>1955</v>
      </c>
      <c r="DQ46" s="65" t="s">
        <v>364</v>
      </c>
      <c r="DR46" s="65" t="s">
        <v>1956</v>
      </c>
      <c r="DS46" s="65" t="s">
        <v>366</v>
      </c>
      <c r="DT46" s="65" t="s">
        <v>367</v>
      </c>
      <c r="DU46" s="65" t="s">
        <v>367</v>
      </c>
      <c r="DV46" s="65" t="s">
        <v>367</v>
      </c>
      <c r="DW46" s="65" t="s">
        <v>544</v>
      </c>
      <c r="DX46" s="65" t="s">
        <v>369</v>
      </c>
      <c r="DY46" s="65" t="s">
        <v>370</v>
      </c>
      <c r="DZ46" s="65" t="s">
        <v>371</v>
      </c>
      <c r="EA46" s="65" t="s">
        <v>370</v>
      </c>
      <c r="EB46" s="65" t="s">
        <v>370</v>
      </c>
      <c r="EC46" s="65">
        <v>100</v>
      </c>
      <c r="ED46" s="65" t="s">
        <v>79</v>
      </c>
      <c r="EE46" s="65" t="s">
        <v>528</v>
      </c>
      <c r="EF46" s="65">
        <f>SUM(EG46:EJ46)</f>
        <v>2</v>
      </c>
      <c r="EG46" s="65">
        <v>2</v>
      </c>
      <c r="EH46" s="65">
        <v>0</v>
      </c>
      <c r="EI46" s="65">
        <v>0</v>
      </c>
      <c r="EJ46" s="65">
        <v>0</v>
      </c>
      <c r="EK46" s="65">
        <v>2</v>
      </c>
      <c r="EL46" s="65" t="s">
        <v>3032</v>
      </c>
      <c r="EM46" s="65"/>
      <c r="EN46" s="65"/>
      <c r="EO46" s="65"/>
      <c r="EP46" s="65"/>
      <c r="EQ46" s="65"/>
      <c r="ER46" s="65"/>
      <c r="ES46" s="66">
        <v>44298</v>
      </c>
      <c r="ET46" s="66"/>
      <c r="EU46" s="66"/>
      <c r="EV46" s="66"/>
      <c r="EW46" s="65" t="s">
        <v>70</v>
      </c>
      <c r="EX46" s="65"/>
      <c r="EY46" s="65"/>
      <c r="EZ46" s="65"/>
      <c r="FA46" s="65" t="s">
        <v>70</v>
      </c>
      <c r="FB46" s="65"/>
      <c r="FC46" s="65"/>
      <c r="FD46" s="65"/>
      <c r="FE46" s="65" t="s">
        <v>1957</v>
      </c>
      <c r="FF46" s="65"/>
      <c r="FG46" s="65"/>
      <c r="FH46" s="65"/>
      <c r="FI46" s="55">
        <f t="shared" si="26"/>
        <v>1</v>
      </c>
      <c r="FJ46" s="55" t="str">
        <f t="shared" si="27"/>
        <v/>
      </c>
      <c r="FK46" s="55" t="str">
        <f t="shared" si="28"/>
        <v/>
      </c>
      <c r="FL46" s="55" t="str">
        <f t="shared" si="29"/>
        <v/>
      </c>
      <c r="FM46" s="55">
        <f t="shared" si="30"/>
        <v>1</v>
      </c>
      <c r="FN46" s="65"/>
      <c r="FO46" s="65"/>
      <c r="FP46" s="65"/>
      <c r="FQ46" s="65"/>
      <c r="FR46" s="65"/>
      <c r="FS46" s="65"/>
      <c r="FT46" s="65"/>
      <c r="FU46" s="65"/>
      <c r="FV46" s="65"/>
      <c r="FW46" s="65"/>
      <c r="FX46" s="65"/>
      <c r="FY46" s="65"/>
      <c r="FZ46" s="65"/>
      <c r="GA46" s="65"/>
      <c r="GB46" s="65"/>
      <c r="GC46" s="65"/>
      <c r="GD46" s="65"/>
      <c r="GE46" s="65"/>
      <c r="GF46" s="65"/>
      <c r="GG46" s="65"/>
      <c r="GH46" s="65"/>
      <c r="GI46" s="65"/>
      <c r="GJ46" s="65"/>
      <c r="GK46" s="65"/>
      <c r="GL46" s="65"/>
      <c r="GM46" s="65"/>
      <c r="GN46" s="65"/>
      <c r="GO46" s="65"/>
      <c r="GP46" s="65"/>
      <c r="GQ46" s="65"/>
      <c r="GR46" s="66">
        <v>44298</v>
      </c>
      <c r="GS46" s="66"/>
      <c r="GT46" s="66"/>
      <c r="GU46" s="66"/>
      <c r="GV46" s="65"/>
      <c r="GW46" s="65"/>
      <c r="GX46" s="65"/>
      <c r="GY46" s="65"/>
      <c r="GZ46" s="65"/>
      <c r="HA46" s="65"/>
      <c r="HB46" s="65"/>
      <c r="HC46" s="65"/>
      <c r="HD46" s="65"/>
      <c r="HE46" s="65"/>
      <c r="HF46" s="65"/>
      <c r="HG46" s="65"/>
      <c r="HH46" s="55" t="str">
        <f t="shared" si="128"/>
        <v/>
      </c>
      <c r="HI46" s="55" t="str">
        <f t="shared" si="129"/>
        <v/>
      </c>
      <c r="HJ46" s="55" t="str">
        <f t="shared" si="130"/>
        <v/>
      </c>
      <c r="HK46" s="55" t="str">
        <f t="shared" si="131"/>
        <v/>
      </c>
      <c r="HL46" s="55" t="str">
        <f t="shared" si="132"/>
        <v/>
      </c>
      <c r="HM46" s="65"/>
      <c r="HN46" s="65"/>
      <c r="HO46" s="65">
        <f t="shared" si="31"/>
        <v>3</v>
      </c>
      <c r="HP46" s="65" t="s">
        <v>1958</v>
      </c>
      <c r="HQ46" s="65" t="s">
        <v>3033</v>
      </c>
      <c r="HR46" s="65"/>
      <c r="HS46" s="65"/>
      <c r="HT46" s="65"/>
      <c r="HU46" s="65" t="s">
        <v>1959</v>
      </c>
      <c r="HV46" s="65"/>
      <c r="HW46" s="65"/>
      <c r="HX46" s="65"/>
      <c r="HY46" s="65" t="s">
        <v>1960</v>
      </c>
      <c r="HZ46" s="65"/>
      <c r="IA46" s="65"/>
      <c r="IB46" s="65"/>
      <c r="IC46" s="65"/>
      <c r="ID46" s="65"/>
      <c r="IE46" s="65"/>
      <c r="IF46" s="65"/>
    </row>
    <row r="47" spans="1:240" ht="75" customHeight="1" x14ac:dyDescent="0.25">
      <c r="A47" s="50" t="s">
        <v>2003</v>
      </c>
      <c r="B47" s="65" t="s">
        <v>1961</v>
      </c>
      <c r="C47" s="65" t="s">
        <v>2004</v>
      </c>
      <c r="D47" s="65" t="s">
        <v>928</v>
      </c>
      <c r="E47" s="65" t="s">
        <v>354</v>
      </c>
      <c r="F47" s="65" t="s">
        <v>355</v>
      </c>
      <c r="G47" s="65" t="s">
        <v>572</v>
      </c>
      <c r="H47" s="65" t="s">
        <v>2005</v>
      </c>
      <c r="I47" s="65" t="s">
        <v>2006</v>
      </c>
      <c r="J47" s="67">
        <v>4</v>
      </c>
      <c r="K47" s="67">
        <v>4</v>
      </c>
      <c r="L47" s="67" t="s">
        <v>359</v>
      </c>
      <c r="M47" s="67">
        <v>3</v>
      </c>
      <c r="N47" s="67">
        <v>3</v>
      </c>
      <c r="O47" s="67" t="s">
        <v>575</v>
      </c>
      <c r="P47" s="65" t="s">
        <v>361</v>
      </c>
      <c r="Q47" s="65" t="s">
        <v>2007</v>
      </c>
      <c r="R47" s="65" t="s">
        <v>2008</v>
      </c>
      <c r="S47" s="65" t="s">
        <v>364</v>
      </c>
      <c r="T47" s="65" t="s">
        <v>2009</v>
      </c>
      <c r="U47" s="65" t="s">
        <v>524</v>
      </c>
      <c r="V47" s="65" t="s">
        <v>367</v>
      </c>
      <c r="W47" s="65" t="s">
        <v>367</v>
      </c>
      <c r="X47" s="65" t="s">
        <v>367</v>
      </c>
      <c r="Y47" s="65" t="s">
        <v>368</v>
      </c>
      <c r="Z47" s="65" t="s">
        <v>369</v>
      </c>
      <c r="AA47" s="65" t="s">
        <v>527</v>
      </c>
      <c r="AB47" s="65" t="s">
        <v>371</v>
      </c>
      <c r="AC47" s="65" t="s">
        <v>370</v>
      </c>
      <c r="AD47" s="65" t="s">
        <v>527</v>
      </c>
      <c r="AE47" s="65">
        <v>50</v>
      </c>
      <c r="AF47" s="65" t="s">
        <v>79</v>
      </c>
      <c r="AG47" s="65" t="s">
        <v>364</v>
      </c>
      <c r="AH47" s="65">
        <f t="shared" ref="AH47:AH48" si="133">SUM(AI47:AL47)</f>
        <v>2</v>
      </c>
      <c r="AI47" s="65">
        <v>0</v>
      </c>
      <c r="AJ47" s="65">
        <v>1</v>
      </c>
      <c r="AK47" s="65">
        <v>0</v>
      </c>
      <c r="AL47" s="65">
        <v>1</v>
      </c>
      <c r="AM47" s="65">
        <v>6</v>
      </c>
      <c r="AN47" s="65" t="s">
        <v>3034</v>
      </c>
      <c r="AO47" s="65"/>
      <c r="AP47" s="65"/>
      <c r="AQ47" s="65"/>
      <c r="AR47" s="65"/>
      <c r="AS47" s="65"/>
      <c r="AT47" s="65"/>
      <c r="AU47" s="66">
        <v>44296</v>
      </c>
      <c r="AV47" s="66"/>
      <c r="AW47" s="66"/>
      <c r="AX47" s="66"/>
      <c r="AY47" s="65" t="s">
        <v>70</v>
      </c>
      <c r="AZ47" s="65"/>
      <c r="BA47" s="65"/>
      <c r="BB47" s="65"/>
      <c r="BC47" s="65" t="s">
        <v>70</v>
      </c>
      <c r="BD47" s="65"/>
      <c r="BE47" s="65"/>
      <c r="BF47" s="65"/>
      <c r="BG47" s="65" t="s">
        <v>3035</v>
      </c>
      <c r="BH47" s="65"/>
      <c r="BI47" s="65"/>
      <c r="BJ47" s="65"/>
      <c r="BK47" s="55" t="str">
        <f>IFERROR(IF(AI47=0,"",IF((AM47/AI47)&gt;1,1,(AM47/AI47))),"")</f>
        <v/>
      </c>
      <c r="BL47" s="55">
        <f>IFERROR(IF(AJ47=0,"",IF((AO47/AJ47)&gt;1,1,(AO47/AJ47))),"")</f>
        <v>0</v>
      </c>
      <c r="BM47" s="55" t="str">
        <f>IFERROR(IF(AK47=0,"",IF((AQ47/AK47)&gt;1,1,(AQ47/AK47))),"")</f>
        <v/>
      </c>
      <c r="BN47" s="55">
        <f>IFERROR(IF(AL47=0,"",IF((AS47/AL47)&gt;1,1,(AS47/AL47))),"")</f>
        <v>0</v>
      </c>
      <c r="BO47" s="55">
        <f>IFERROR(IF((AM47+AO47+AQ47+AS47)/AH47&gt;1,1,(AM47+AO47+AQ47+AS47)/AH47),"")</f>
        <v>1</v>
      </c>
      <c r="BP47" s="65" t="s">
        <v>2010</v>
      </c>
      <c r="BQ47" s="65" t="s">
        <v>2011</v>
      </c>
      <c r="BR47" s="65" t="s">
        <v>364</v>
      </c>
      <c r="BS47" s="65" t="s">
        <v>2012</v>
      </c>
      <c r="BT47" s="65" t="s">
        <v>524</v>
      </c>
      <c r="BU47" s="65" t="s">
        <v>367</v>
      </c>
      <c r="BV47" s="65" t="s">
        <v>367</v>
      </c>
      <c r="BW47" s="65" t="s">
        <v>367</v>
      </c>
      <c r="BX47" s="65" t="s">
        <v>525</v>
      </c>
      <c r="BY47" s="65" t="s">
        <v>369</v>
      </c>
      <c r="BZ47" s="65" t="s">
        <v>527</v>
      </c>
      <c r="CA47" s="65" t="s">
        <v>371</v>
      </c>
      <c r="CB47" s="65" t="s">
        <v>370</v>
      </c>
      <c r="CC47" s="65" t="s">
        <v>527</v>
      </c>
      <c r="CD47" s="65">
        <v>50</v>
      </c>
      <c r="CE47" s="65" t="s">
        <v>79</v>
      </c>
      <c r="CF47" s="65" t="s">
        <v>528</v>
      </c>
      <c r="CG47" s="65">
        <f>SUM(CH47:CK47)</f>
        <v>1</v>
      </c>
      <c r="CH47" s="65">
        <v>1</v>
      </c>
      <c r="CI47" s="65">
        <v>0</v>
      </c>
      <c r="CJ47" s="65">
        <v>0</v>
      </c>
      <c r="CK47" s="65">
        <v>0</v>
      </c>
      <c r="CL47" s="65">
        <v>1</v>
      </c>
      <c r="CM47" s="65" t="s">
        <v>1969</v>
      </c>
      <c r="CN47" s="65"/>
      <c r="CO47" s="65"/>
      <c r="CP47" s="65"/>
      <c r="CQ47" s="65"/>
      <c r="CR47" s="65"/>
      <c r="CS47" s="65"/>
      <c r="CT47" s="66">
        <v>44296</v>
      </c>
      <c r="CU47" s="66"/>
      <c r="CV47" s="66"/>
      <c r="CW47" s="66"/>
      <c r="CX47" s="65" t="s">
        <v>70</v>
      </c>
      <c r="CY47" s="65"/>
      <c r="CZ47" s="65"/>
      <c r="DA47" s="65"/>
      <c r="DB47" s="65" t="s">
        <v>70</v>
      </c>
      <c r="DC47" s="65"/>
      <c r="DD47" s="65"/>
      <c r="DE47" s="65"/>
      <c r="DF47" s="65" t="s">
        <v>2013</v>
      </c>
      <c r="DG47" s="65"/>
      <c r="DH47" s="65"/>
      <c r="DI47" s="65"/>
      <c r="DJ47" s="55">
        <f t="shared" si="21"/>
        <v>1</v>
      </c>
      <c r="DK47" s="55" t="str">
        <f t="shared" si="22"/>
        <v/>
      </c>
      <c r="DL47" s="55" t="str">
        <f t="shared" si="23"/>
        <v/>
      </c>
      <c r="DM47" s="55" t="str">
        <f t="shared" si="24"/>
        <v/>
      </c>
      <c r="DN47" s="55">
        <f t="shared" si="25"/>
        <v>1</v>
      </c>
      <c r="DO47" s="65"/>
      <c r="DP47" s="65"/>
      <c r="DQ47" s="65"/>
      <c r="DR47" s="65"/>
      <c r="DS47" s="65"/>
      <c r="DT47" s="65"/>
      <c r="DU47" s="65"/>
      <c r="DV47" s="65"/>
      <c r="DW47" s="65"/>
      <c r="DX47" s="65"/>
      <c r="DY47" s="65"/>
      <c r="DZ47" s="65"/>
      <c r="EA47" s="65"/>
      <c r="EB47" s="65"/>
      <c r="EC47" s="65"/>
      <c r="ED47" s="65"/>
      <c r="EE47" s="65"/>
      <c r="EF47" s="65"/>
      <c r="EG47" s="65"/>
      <c r="EH47" s="65"/>
      <c r="EI47" s="65"/>
      <c r="EJ47" s="65"/>
      <c r="EK47" s="65"/>
      <c r="EL47" s="65"/>
      <c r="EM47" s="65"/>
      <c r="EN47" s="65"/>
      <c r="EO47" s="65"/>
      <c r="EP47" s="65"/>
      <c r="EQ47" s="65"/>
      <c r="ER47" s="65"/>
      <c r="ES47" s="66">
        <v>44296</v>
      </c>
      <c r="ET47" s="66"/>
      <c r="EU47" s="66"/>
      <c r="EV47" s="66"/>
      <c r="EW47" s="65"/>
      <c r="EX47" s="65"/>
      <c r="EY47" s="65"/>
      <c r="EZ47" s="65"/>
      <c r="FA47" s="65"/>
      <c r="FB47" s="65"/>
      <c r="FC47" s="65"/>
      <c r="FD47" s="65"/>
      <c r="FE47" s="65"/>
      <c r="FF47" s="65"/>
      <c r="FG47" s="65"/>
      <c r="FH47" s="65"/>
      <c r="FI47" s="55" t="str">
        <f t="shared" si="26"/>
        <v/>
      </c>
      <c r="FJ47" s="55" t="str">
        <f t="shared" si="27"/>
        <v/>
      </c>
      <c r="FK47" s="55" t="str">
        <f t="shared" si="28"/>
        <v/>
      </c>
      <c r="FL47" s="55" t="str">
        <f t="shared" si="29"/>
        <v/>
      </c>
      <c r="FM47" s="55" t="str">
        <f t="shared" si="30"/>
        <v/>
      </c>
      <c r="FN47" s="65"/>
      <c r="FO47" s="65"/>
      <c r="FP47" s="65"/>
      <c r="FQ47" s="65"/>
      <c r="FR47" s="65"/>
      <c r="FS47" s="65"/>
      <c r="FT47" s="65"/>
      <c r="FU47" s="65"/>
      <c r="FV47" s="65"/>
      <c r="FW47" s="65"/>
      <c r="FX47" s="65"/>
      <c r="FY47" s="65"/>
      <c r="FZ47" s="65"/>
      <c r="GA47" s="65"/>
      <c r="GB47" s="65"/>
      <c r="GC47" s="65"/>
      <c r="GD47" s="65"/>
      <c r="GE47" s="65"/>
      <c r="GF47" s="65"/>
      <c r="GG47" s="65"/>
      <c r="GH47" s="65"/>
      <c r="GI47" s="65"/>
      <c r="GJ47" s="65"/>
      <c r="GK47" s="65"/>
      <c r="GL47" s="65"/>
      <c r="GM47" s="65"/>
      <c r="GN47" s="65"/>
      <c r="GO47" s="65"/>
      <c r="GP47" s="65"/>
      <c r="GQ47" s="65"/>
      <c r="GR47" s="66">
        <v>44296</v>
      </c>
      <c r="GS47" s="66"/>
      <c r="GT47" s="66"/>
      <c r="GU47" s="66"/>
      <c r="GV47" s="65"/>
      <c r="GW47" s="65"/>
      <c r="GX47" s="65"/>
      <c r="GY47" s="65"/>
      <c r="GZ47" s="65"/>
      <c r="HA47" s="65"/>
      <c r="HB47" s="65"/>
      <c r="HC47" s="65"/>
      <c r="HD47" s="65"/>
      <c r="HE47" s="65"/>
      <c r="HF47" s="65"/>
      <c r="HG47" s="65"/>
      <c r="HH47" s="55" t="str">
        <f>IFERROR(IF(GF47=0,"",IF((GJ47/GF47)&gt;1,1,(GJ47/GF47))),"")</f>
        <v/>
      </c>
      <c r="HI47" s="55" t="str">
        <f>IFERROR(IF(GG47=0,"",IF((GL47/GG47)&gt;1,1,(GL47/GG47))),"")</f>
        <v/>
      </c>
      <c r="HJ47" s="55" t="str">
        <f>IFERROR(IF(GH47=0,"",IF((GN47/GH47)&gt;1,1,(GN47/GH47))),"")</f>
        <v/>
      </c>
      <c r="HK47" s="55" t="str">
        <f>IFERROR(IF(GI47=0,"",IF((GP47/GI47)&gt;1,1,(GP47/GI47))),"")</f>
        <v/>
      </c>
      <c r="HL47" s="55" t="str">
        <f>IFERROR(IF((GJ47+GL47+GN47+GP47)/GE47&gt;1,1,(GJ47+GL47+GN47+GP47)/GE47),"")</f>
        <v/>
      </c>
      <c r="HM47" s="65"/>
      <c r="HN47" s="65"/>
      <c r="HO47" s="65">
        <f t="shared" si="31"/>
        <v>2</v>
      </c>
      <c r="HP47" s="65"/>
      <c r="HQ47" s="65" t="s">
        <v>1285</v>
      </c>
      <c r="HR47" s="65"/>
      <c r="HS47" s="65"/>
      <c r="HT47" s="65"/>
      <c r="HU47" s="65" t="s">
        <v>1285</v>
      </c>
      <c r="HV47" s="65"/>
      <c r="HW47" s="65"/>
      <c r="HX47" s="65"/>
      <c r="HY47" s="65"/>
      <c r="HZ47" s="65"/>
      <c r="IA47" s="65"/>
      <c r="IB47" s="65"/>
      <c r="IC47" s="65"/>
      <c r="ID47" s="65"/>
      <c r="IE47" s="65"/>
      <c r="IF47" s="65"/>
    </row>
    <row r="48" spans="1:240" ht="75" customHeight="1" x14ac:dyDescent="0.25">
      <c r="A48" s="50" t="s">
        <v>2014</v>
      </c>
      <c r="B48" s="65" t="s">
        <v>1961</v>
      </c>
      <c r="C48" s="65" t="s">
        <v>2015</v>
      </c>
      <c r="D48" s="65" t="s">
        <v>353</v>
      </c>
      <c r="E48" s="65" t="s">
        <v>354</v>
      </c>
      <c r="F48" s="65" t="s">
        <v>2016</v>
      </c>
      <c r="G48" s="65" t="s">
        <v>356</v>
      </c>
      <c r="H48" s="65" t="s">
        <v>2017</v>
      </c>
      <c r="I48" s="65" t="s">
        <v>2018</v>
      </c>
      <c r="J48" s="67">
        <v>4</v>
      </c>
      <c r="K48" s="67">
        <v>4</v>
      </c>
      <c r="L48" s="67" t="s">
        <v>359</v>
      </c>
      <c r="M48" s="67">
        <v>3</v>
      </c>
      <c r="N48" s="67">
        <v>3</v>
      </c>
      <c r="O48" s="67" t="s">
        <v>575</v>
      </c>
      <c r="P48" s="65" t="s">
        <v>361</v>
      </c>
      <c r="Q48" s="65" t="s">
        <v>2007</v>
      </c>
      <c r="R48" s="65" t="s">
        <v>2008</v>
      </c>
      <c r="S48" s="65" t="s">
        <v>364</v>
      </c>
      <c r="T48" s="65" t="s">
        <v>2009</v>
      </c>
      <c r="U48" s="65" t="s">
        <v>524</v>
      </c>
      <c r="V48" s="65" t="s">
        <v>367</v>
      </c>
      <c r="W48" s="65" t="s">
        <v>367</v>
      </c>
      <c r="X48" s="65" t="s">
        <v>367</v>
      </c>
      <c r="Y48" s="65" t="s">
        <v>368</v>
      </c>
      <c r="Z48" s="65" t="s">
        <v>369</v>
      </c>
      <c r="AA48" s="65" t="s">
        <v>527</v>
      </c>
      <c r="AB48" s="65" t="s">
        <v>371</v>
      </c>
      <c r="AC48" s="65" t="s">
        <v>370</v>
      </c>
      <c r="AD48" s="65" t="s">
        <v>527</v>
      </c>
      <c r="AE48" s="65">
        <v>50</v>
      </c>
      <c r="AF48" s="65" t="s">
        <v>79</v>
      </c>
      <c r="AG48" s="65" t="s">
        <v>364</v>
      </c>
      <c r="AH48" s="65">
        <f t="shared" si="133"/>
        <v>2</v>
      </c>
      <c r="AI48" s="65">
        <v>0</v>
      </c>
      <c r="AJ48" s="65">
        <v>1</v>
      </c>
      <c r="AK48" s="65">
        <v>0</v>
      </c>
      <c r="AL48" s="65">
        <v>1</v>
      </c>
      <c r="AM48" s="65">
        <v>6</v>
      </c>
      <c r="AN48" s="65" t="s">
        <v>3034</v>
      </c>
      <c r="AO48" s="65"/>
      <c r="AP48" s="65"/>
      <c r="AQ48" s="65"/>
      <c r="AR48" s="65"/>
      <c r="AS48" s="65"/>
      <c r="AT48" s="65"/>
      <c r="AU48" s="66">
        <v>44296</v>
      </c>
      <c r="AV48" s="66"/>
      <c r="AW48" s="66"/>
      <c r="AX48" s="66"/>
      <c r="AY48" s="65" t="s">
        <v>70</v>
      </c>
      <c r="AZ48" s="65"/>
      <c r="BA48" s="65"/>
      <c r="BB48" s="65"/>
      <c r="BC48" s="65" t="s">
        <v>70</v>
      </c>
      <c r="BD48" s="65"/>
      <c r="BE48" s="65"/>
      <c r="BF48" s="65"/>
      <c r="BG48" s="65" t="s">
        <v>3036</v>
      </c>
      <c r="BH48" s="65"/>
      <c r="BI48" s="65"/>
      <c r="BJ48" s="65"/>
      <c r="BK48" s="55" t="str">
        <f t="shared" ref="BK48:BK49" si="134">IFERROR(IF(AI48=0,"",IF((AM48/AI48)&gt;1,1,(AM48/AI48))),"")</f>
        <v/>
      </c>
      <c r="BL48" s="55">
        <f t="shared" ref="BL48:BL49" si="135">IFERROR(IF(AJ48=0,"",IF((AO48/AJ48)&gt;1,1,(AO48/AJ48))),"")</f>
        <v>0</v>
      </c>
      <c r="BM48" s="55" t="str">
        <f t="shared" ref="BM48:BM49" si="136">IFERROR(IF(AK48=0,"",IF((AQ48/AK48)&gt;1,1,(AQ48/AK48))),"")</f>
        <v/>
      </c>
      <c r="BN48" s="55">
        <f t="shared" ref="BN48:BN49" si="137">IFERROR(IF(AL48=0,"",IF((AS48/AL48)&gt;1,1,(AS48/AL48))),"")</f>
        <v>0</v>
      </c>
      <c r="BO48" s="55">
        <f t="shared" ref="BO48:BO49" si="138">IFERROR(IF((AM48+AO48+AQ48+AS48)/AH48&gt;1,1,(AM48+AO48+AQ48+AS48)/AH48),"")</f>
        <v>1</v>
      </c>
      <c r="BP48" s="65" t="s">
        <v>2019</v>
      </c>
      <c r="BQ48" s="65" t="s">
        <v>2011</v>
      </c>
      <c r="BR48" s="65" t="s">
        <v>364</v>
      </c>
      <c r="BS48" s="65" t="s">
        <v>2020</v>
      </c>
      <c r="BT48" s="65" t="s">
        <v>524</v>
      </c>
      <c r="BU48" s="65" t="s">
        <v>367</v>
      </c>
      <c r="BV48" s="65" t="s">
        <v>367</v>
      </c>
      <c r="BW48" s="65" t="s">
        <v>367</v>
      </c>
      <c r="BX48" s="65" t="s">
        <v>525</v>
      </c>
      <c r="BY48" s="65" t="s">
        <v>369</v>
      </c>
      <c r="BZ48" s="65" t="s">
        <v>527</v>
      </c>
      <c r="CA48" s="65" t="s">
        <v>371</v>
      </c>
      <c r="CB48" s="65" t="s">
        <v>370</v>
      </c>
      <c r="CC48" s="65" t="s">
        <v>527</v>
      </c>
      <c r="CD48" s="65">
        <v>50</v>
      </c>
      <c r="CE48" s="65" t="s">
        <v>79</v>
      </c>
      <c r="CF48" s="65" t="s">
        <v>528</v>
      </c>
      <c r="CG48" s="65">
        <f t="shared" ref="CG48:CG49" si="139">SUM(CH48:CK48)</f>
        <v>7</v>
      </c>
      <c r="CH48" s="65">
        <v>7</v>
      </c>
      <c r="CI48" s="65">
        <v>0</v>
      </c>
      <c r="CJ48" s="65">
        <v>0</v>
      </c>
      <c r="CK48" s="65">
        <v>0</v>
      </c>
      <c r="CL48" s="65">
        <v>7</v>
      </c>
      <c r="CM48" s="65" t="s">
        <v>2021</v>
      </c>
      <c r="CN48" s="65"/>
      <c r="CO48" s="65"/>
      <c r="CP48" s="65"/>
      <c r="CQ48" s="65"/>
      <c r="CR48" s="65"/>
      <c r="CS48" s="65"/>
      <c r="CT48" s="66">
        <v>44296</v>
      </c>
      <c r="CU48" s="66"/>
      <c r="CV48" s="66"/>
      <c r="CW48" s="66"/>
      <c r="CX48" s="65" t="s">
        <v>70</v>
      </c>
      <c r="CY48" s="65"/>
      <c r="CZ48" s="65"/>
      <c r="DA48" s="65"/>
      <c r="DB48" s="65" t="s">
        <v>70</v>
      </c>
      <c r="DC48" s="65"/>
      <c r="DD48" s="65"/>
      <c r="DE48" s="65"/>
      <c r="DF48" s="65" t="s">
        <v>2022</v>
      </c>
      <c r="DG48" s="65"/>
      <c r="DH48" s="65"/>
      <c r="DI48" s="65"/>
      <c r="DJ48" s="55">
        <f t="shared" si="21"/>
        <v>1</v>
      </c>
      <c r="DK48" s="55" t="str">
        <f t="shared" si="22"/>
        <v/>
      </c>
      <c r="DL48" s="55" t="str">
        <f t="shared" si="23"/>
        <v/>
      </c>
      <c r="DM48" s="55" t="str">
        <f t="shared" si="24"/>
        <v/>
      </c>
      <c r="DN48" s="55">
        <f t="shared" si="25"/>
        <v>1</v>
      </c>
      <c r="DO48" s="65"/>
      <c r="DP48" s="65"/>
      <c r="DQ48" s="65"/>
      <c r="DR48" s="65"/>
      <c r="DS48" s="65"/>
      <c r="DT48" s="65"/>
      <c r="DU48" s="65"/>
      <c r="DV48" s="65"/>
      <c r="DW48" s="65"/>
      <c r="DX48" s="65"/>
      <c r="DY48" s="65"/>
      <c r="DZ48" s="65"/>
      <c r="EA48" s="65"/>
      <c r="EB48" s="65"/>
      <c r="EC48" s="65"/>
      <c r="ED48" s="65"/>
      <c r="EE48" s="65"/>
      <c r="EF48" s="65"/>
      <c r="EG48" s="65"/>
      <c r="EH48" s="65"/>
      <c r="EI48" s="65"/>
      <c r="EJ48" s="65"/>
      <c r="EK48" s="65"/>
      <c r="EL48" s="65"/>
      <c r="EM48" s="65"/>
      <c r="EN48" s="65"/>
      <c r="EO48" s="65"/>
      <c r="EP48" s="65"/>
      <c r="EQ48" s="65"/>
      <c r="ER48" s="65"/>
      <c r="ES48" s="66">
        <v>44296</v>
      </c>
      <c r="ET48" s="66"/>
      <c r="EU48" s="66"/>
      <c r="EV48" s="66"/>
      <c r="EW48" s="65"/>
      <c r="EX48" s="65"/>
      <c r="EY48" s="65"/>
      <c r="EZ48" s="65"/>
      <c r="FA48" s="65"/>
      <c r="FB48" s="65"/>
      <c r="FC48" s="65"/>
      <c r="FD48" s="65"/>
      <c r="FE48" s="65"/>
      <c r="FF48" s="65"/>
      <c r="FG48" s="65"/>
      <c r="FH48" s="65"/>
      <c r="FI48" s="55" t="str">
        <f t="shared" si="26"/>
        <v/>
      </c>
      <c r="FJ48" s="55" t="str">
        <f t="shared" si="27"/>
        <v/>
      </c>
      <c r="FK48" s="55" t="str">
        <f t="shared" si="28"/>
        <v/>
      </c>
      <c r="FL48" s="55" t="str">
        <f t="shared" si="29"/>
        <v/>
      </c>
      <c r="FM48" s="55" t="str">
        <f t="shared" si="30"/>
        <v/>
      </c>
      <c r="FN48" s="65"/>
      <c r="FO48" s="65"/>
      <c r="FP48" s="65"/>
      <c r="FQ48" s="65"/>
      <c r="FR48" s="65"/>
      <c r="FS48" s="65"/>
      <c r="FT48" s="65"/>
      <c r="FU48" s="65"/>
      <c r="FV48" s="65"/>
      <c r="FW48" s="65"/>
      <c r="FX48" s="65"/>
      <c r="FY48" s="65"/>
      <c r="FZ48" s="65"/>
      <c r="GA48" s="65"/>
      <c r="GB48" s="65"/>
      <c r="GC48" s="65"/>
      <c r="GD48" s="65"/>
      <c r="GE48" s="65"/>
      <c r="GF48" s="65"/>
      <c r="GG48" s="65"/>
      <c r="GH48" s="65"/>
      <c r="GI48" s="65"/>
      <c r="GJ48" s="65"/>
      <c r="GK48" s="65"/>
      <c r="GL48" s="65"/>
      <c r="GM48" s="65"/>
      <c r="GN48" s="65"/>
      <c r="GO48" s="65"/>
      <c r="GP48" s="65"/>
      <c r="GQ48" s="65"/>
      <c r="GR48" s="66">
        <v>44296</v>
      </c>
      <c r="GS48" s="66"/>
      <c r="GT48" s="66"/>
      <c r="GU48" s="66"/>
      <c r="GV48" s="65"/>
      <c r="GW48" s="65"/>
      <c r="GX48" s="65"/>
      <c r="GY48" s="65"/>
      <c r="GZ48" s="65"/>
      <c r="HA48" s="65"/>
      <c r="HB48" s="65"/>
      <c r="HC48" s="65"/>
      <c r="HD48" s="65"/>
      <c r="HE48" s="65"/>
      <c r="HF48" s="65"/>
      <c r="HG48" s="65"/>
      <c r="HH48" s="55" t="str">
        <f t="shared" ref="HH48:HH49" si="140">IFERROR(IF(GF48=0,"",IF((GJ48/GF48)&gt;1,1,(GJ48/GF48))),"")</f>
        <v/>
      </c>
      <c r="HI48" s="55" t="str">
        <f t="shared" ref="HI48:HI49" si="141">IFERROR(IF(GG48=0,"",IF((GL48/GG48)&gt;1,1,(GL48/GG48))),"")</f>
        <v/>
      </c>
      <c r="HJ48" s="55" t="str">
        <f t="shared" ref="HJ48:HJ49" si="142">IFERROR(IF(GH48=0,"",IF((GN48/GH48)&gt;1,1,(GN48/GH48))),"")</f>
        <v/>
      </c>
      <c r="HK48" s="55" t="str">
        <f t="shared" ref="HK48:HK49" si="143">IFERROR(IF(GI48=0,"",IF((GP48/GI48)&gt;1,1,(GP48/GI48))),"")</f>
        <v/>
      </c>
      <c r="HL48" s="55" t="str">
        <f t="shared" ref="HL48:HL49" si="144">IFERROR(IF((GJ48+GL48+GN48+GP48)/GE48&gt;1,1,(GJ48+GL48+GN48+GP48)/GE48),"")</f>
        <v/>
      </c>
      <c r="HM48" s="65"/>
      <c r="HN48" s="65"/>
      <c r="HO48" s="65">
        <f t="shared" si="31"/>
        <v>2</v>
      </c>
      <c r="HP48" s="65"/>
      <c r="HQ48" s="65" t="s">
        <v>1285</v>
      </c>
      <c r="HR48" s="65"/>
      <c r="HS48" s="65"/>
      <c r="HT48" s="65"/>
      <c r="HU48" s="65" t="s">
        <v>1285</v>
      </c>
      <c r="HV48" s="65"/>
      <c r="HW48" s="65"/>
      <c r="HX48" s="65"/>
      <c r="HY48" s="65"/>
      <c r="HZ48" s="65"/>
      <c r="IA48" s="65"/>
      <c r="IB48" s="65"/>
      <c r="IC48" s="65"/>
      <c r="ID48" s="65"/>
      <c r="IE48" s="65"/>
      <c r="IF48" s="65"/>
    </row>
    <row r="49" spans="1:240" ht="75" customHeight="1" x14ac:dyDescent="0.25">
      <c r="A49" s="50" t="s">
        <v>2023</v>
      </c>
      <c r="B49" s="65" t="s">
        <v>1961</v>
      </c>
      <c r="C49" s="65" t="s">
        <v>2024</v>
      </c>
      <c r="D49" s="65" t="s">
        <v>376</v>
      </c>
      <c r="E49" s="65" t="s">
        <v>753</v>
      </c>
      <c r="F49" s="65" t="s">
        <v>377</v>
      </c>
      <c r="G49" s="65" t="s">
        <v>572</v>
      </c>
      <c r="H49" s="65" t="s">
        <v>2025</v>
      </c>
      <c r="I49" s="65" t="s">
        <v>2026</v>
      </c>
      <c r="J49" s="67">
        <v>3</v>
      </c>
      <c r="K49" s="67">
        <v>3</v>
      </c>
      <c r="L49" s="67" t="s">
        <v>575</v>
      </c>
      <c r="M49" s="67">
        <v>2</v>
      </c>
      <c r="N49" s="67">
        <v>3</v>
      </c>
      <c r="O49" s="67" t="s">
        <v>511</v>
      </c>
      <c r="P49" s="65" t="s">
        <v>361</v>
      </c>
      <c r="Q49" s="65" t="s">
        <v>2027</v>
      </c>
      <c r="R49" s="65" t="s">
        <v>2011</v>
      </c>
      <c r="S49" s="65" t="s">
        <v>364</v>
      </c>
      <c r="T49" s="65" t="s">
        <v>2028</v>
      </c>
      <c r="U49" s="65" t="s">
        <v>366</v>
      </c>
      <c r="V49" s="65" t="s">
        <v>367</v>
      </c>
      <c r="W49" s="65" t="s">
        <v>367</v>
      </c>
      <c r="X49" s="65" t="s">
        <v>367</v>
      </c>
      <c r="Y49" s="65" t="s">
        <v>544</v>
      </c>
      <c r="Z49" s="65" t="s">
        <v>369</v>
      </c>
      <c r="AA49" s="65" t="s">
        <v>370</v>
      </c>
      <c r="AB49" s="65" t="s">
        <v>371</v>
      </c>
      <c r="AC49" s="65" t="s">
        <v>370</v>
      </c>
      <c r="AD49" s="65" t="s">
        <v>370</v>
      </c>
      <c r="AE49" s="65">
        <v>100</v>
      </c>
      <c r="AF49" s="65" t="s">
        <v>79</v>
      </c>
      <c r="AG49" s="65" t="s">
        <v>528</v>
      </c>
      <c r="AH49" s="65">
        <f>SUM(AI49:AL49)</f>
        <v>3</v>
      </c>
      <c r="AI49" s="65">
        <v>3</v>
      </c>
      <c r="AJ49" s="65">
        <v>0</v>
      </c>
      <c r="AK49" s="65">
        <v>0</v>
      </c>
      <c r="AL49" s="65">
        <v>0</v>
      </c>
      <c r="AM49" s="65">
        <v>3</v>
      </c>
      <c r="AN49" s="65" t="s">
        <v>2029</v>
      </c>
      <c r="AO49" s="65"/>
      <c r="AP49" s="65"/>
      <c r="AQ49" s="65"/>
      <c r="AR49" s="65"/>
      <c r="AS49" s="65"/>
      <c r="AT49" s="65"/>
      <c r="AU49" s="66">
        <v>44299</v>
      </c>
      <c r="AV49" s="66"/>
      <c r="AW49" s="66"/>
      <c r="AX49" s="66"/>
      <c r="AY49" s="65" t="s">
        <v>70</v>
      </c>
      <c r="AZ49" s="65"/>
      <c r="BA49" s="65"/>
      <c r="BB49" s="65"/>
      <c r="BC49" s="65" t="s">
        <v>70</v>
      </c>
      <c r="BD49" s="65"/>
      <c r="BE49" s="65"/>
      <c r="BF49" s="65"/>
      <c r="BG49" s="65" t="s">
        <v>3037</v>
      </c>
      <c r="BH49" s="65"/>
      <c r="BI49" s="65"/>
      <c r="BJ49" s="65"/>
      <c r="BK49" s="55">
        <f t="shared" si="134"/>
        <v>1</v>
      </c>
      <c r="BL49" s="55" t="str">
        <f t="shared" si="135"/>
        <v/>
      </c>
      <c r="BM49" s="55" t="str">
        <f t="shared" si="136"/>
        <v/>
      </c>
      <c r="BN49" s="55" t="str">
        <f t="shared" si="137"/>
        <v/>
      </c>
      <c r="BO49" s="55">
        <f t="shared" si="138"/>
        <v>1</v>
      </c>
      <c r="BP49" s="65" t="s">
        <v>3038</v>
      </c>
      <c r="BQ49" s="65" t="s">
        <v>2011</v>
      </c>
      <c r="BR49" s="65" t="s">
        <v>364</v>
      </c>
      <c r="BS49" s="65" t="s">
        <v>2030</v>
      </c>
      <c r="BT49" s="65" t="s">
        <v>524</v>
      </c>
      <c r="BU49" s="65" t="s">
        <v>367</v>
      </c>
      <c r="BV49" s="65" t="s">
        <v>367</v>
      </c>
      <c r="BW49" s="65" t="s">
        <v>367</v>
      </c>
      <c r="BX49" s="65" t="s">
        <v>525</v>
      </c>
      <c r="BY49" s="65" t="s">
        <v>369</v>
      </c>
      <c r="BZ49" s="65" t="s">
        <v>527</v>
      </c>
      <c r="CA49" s="65" t="s">
        <v>371</v>
      </c>
      <c r="CB49" s="65" t="s">
        <v>370</v>
      </c>
      <c r="CC49" s="65" t="s">
        <v>527</v>
      </c>
      <c r="CD49" s="65">
        <v>50</v>
      </c>
      <c r="CE49" s="65" t="s">
        <v>79</v>
      </c>
      <c r="CF49" s="65" t="s">
        <v>528</v>
      </c>
      <c r="CG49" s="65">
        <f t="shared" si="139"/>
        <v>1</v>
      </c>
      <c r="CH49" s="65">
        <v>1</v>
      </c>
      <c r="CI49" s="65">
        <v>0</v>
      </c>
      <c r="CJ49" s="65">
        <v>0</v>
      </c>
      <c r="CK49" s="65">
        <v>0</v>
      </c>
      <c r="CL49" s="65">
        <v>1</v>
      </c>
      <c r="CM49" s="65" t="s">
        <v>3039</v>
      </c>
      <c r="CN49" s="65"/>
      <c r="CO49" s="65"/>
      <c r="CP49" s="65"/>
      <c r="CQ49" s="65"/>
      <c r="CR49" s="65"/>
      <c r="CS49" s="65"/>
      <c r="CT49" s="66">
        <v>44299</v>
      </c>
      <c r="CU49" s="66"/>
      <c r="CV49" s="66"/>
      <c r="CW49" s="66"/>
      <c r="CX49" s="65" t="s">
        <v>70</v>
      </c>
      <c r="CY49" s="65"/>
      <c r="CZ49" s="65"/>
      <c r="DA49" s="65"/>
      <c r="DB49" s="65" t="s">
        <v>70</v>
      </c>
      <c r="DC49" s="65"/>
      <c r="DD49" s="65"/>
      <c r="DE49" s="65"/>
      <c r="DF49" s="65" t="s">
        <v>2030</v>
      </c>
      <c r="DG49" s="65"/>
      <c r="DH49" s="65"/>
      <c r="DI49" s="65"/>
      <c r="DJ49" s="55">
        <f t="shared" si="21"/>
        <v>1</v>
      </c>
      <c r="DK49" s="55" t="str">
        <f t="shared" si="22"/>
        <v/>
      </c>
      <c r="DL49" s="55" t="str">
        <f t="shared" si="23"/>
        <v/>
      </c>
      <c r="DM49" s="55" t="str">
        <f t="shared" si="24"/>
        <v/>
      </c>
      <c r="DN49" s="55">
        <f t="shared" si="25"/>
        <v>1</v>
      </c>
      <c r="DO49" s="65"/>
      <c r="DP49" s="65"/>
      <c r="DQ49" s="65"/>
      <c r="DR49" s="65"/>
      <c r="DS49" s="65"/>
      <c r="DT49" s="65"/>
      <c r="DU49" s="65"/>
      <c r="DV49" s="65"/>
      <c r="DW49" s="65"/>
      <c r="DX49" s="65"/>
      <c r="DY49" s="65"/>
      <c r="DZ49" s="65"/>
      <c r="EA49" s="65"/>
      <c r="EB49" s="65"/>
      <c r="EC49" s="65"/>
      <c r="ED49" s="65"/>
      <c r="EE49" s="65"/>
      <c r="EF49" s="65"/>
      <c r="EG49" s="65"/>
      <c r="EH49" s="65"/>
      <c r="EI49" s="65"/>
      <c r="EJ49" s="65"/>
      <c r="EK49" s="65"/>
      <c r="EL49" s="65"/>
      <c r="EM49" s="65"/>
      <c r="EN49" s="65"/>
      <c r="EO49" s="65"/>
      <c r="EP49" s="65"/>
      <c r="EQ49" s="65"/>
      <c r="ER49" s="65"/>
      <c r="ES49" s="66">
        <v>44299</v>
      </c>
      <c r="ET49" s="66"/>
      <c r="EU49" s="66"/>
      <c r="EV49" s="66"/>
      <c r="EW49" s="65"/>
      <c r="EX49" s="65"/>
      <c r="EY49" s="65"/>
      <c r="EZ49" s="65"/>
      <c r="FA49" s="65"/>
      <c r="FB49" s="65"/>
      <c r="FC49" s="65"/>
      <c r="FD49" s="65"/>
      <c r="FE49" s="65"/>
      <c r="FF49" s="65"/>
      <c r="FG49" s="65"/>
      <c r="FH49" s="65"/>
      <c r="FI49" s="55" t="str">
        <f t="shared" si="26"/>
        <v/>
      </c>
      <c r="FJ49" s="55" t="str">
        <f t="shared" si="27"/>
        <v/>
      </c>
      <c r="FK49" s="55" t="str">
        <f t="shared" si="28"/>
        <v/>
      </c>
      <c r="FL49" s="55" t="str">
        <f t="shared" si="29"/>
        <v/>
      </c>
      <c r="FM49" s="55" t="str">
        <f t="shared" si="30"/>
        <v/>
      </c>
      <c r="FN49" s="65"/>
      <c r="FO49" s="65"/>
      <c r="FP49" s="65"/>
      <c r="FQ49" s="65"/>
      <c r="FR49" s="65"/>
      <c r="FS49" s="65"/>
      <c r="FT49" s="65"/>
      <c r="FU49" s="65"/>
      <c r="FV49" s="65"/>
      <c r="FW49" s="65"/>
      <c r="FX49" s="65"/>
      <c r="FY49" s="65"/>
      <c r="FZ49" s="65"/>
      <c r="GA49" s="65"/>
      <c r="GB49" s="65"/>
      <c r="GC49" s="65"/>
      <c r="GD49" s="65"/>
      <c r="GE49" s="65"/>
      <c r="GF49" s="65"/>
      <c r="GG49" s="65"/>
      <c r="GH49" s="65"/>
      <c r="GI49" s="65"/>
      <c r="GJ49" s="65"/>
      <c r="GK49" s="65"/>
      <c r="GL49" s="65"/>
      <c r="GM49" s="65"/>
      <c r="GN49" s="65"/>
      <c r="GO49" s="65"/>
      <c r="GP49" s="65"/>
      <c r="GQ49" s="65"/>
      <c r="GR49" s="66">
        <v>44299</v>
      </c>
      <c r="GS49" s="66"/>
      <c r="GT49" s="66"/>
      <c r="GU49" s="66"/>
      <c r="GV49" s="65"/>
      <c r="GW49" s="65"/>
      <c r="GX49" s="65"/>
      <c r="GY49" s="65"/>
      <c r="GZ49" s="65"/>
      <c r="HA49" s="65"/>
      <c r="HB49" s="65"/>
      <c r="HC49" s="65"/>
      <c r="HD49" s="65"/>
      <c r="HE49" s="65"/>
      <c r="HF49" s="65"/>
      <c r="HG49" s="65"/>
      <c r="HH49" s="55" t="str">
        <f t="shared" si="140"/>
        <v/>
      </c>
      <c r="HI49" s="55" t="str">
        <f t="shared" si="141"/>
        <v/>
      </c>
      <c r="HJ49" s="55" t="str">
        <f t="shared" si="142"/>
        <v/>
      </c>
      <c r="HK49" s="55" t="str">
        <f t="shared" si="143"/>
        <v/>
      </c>
      <c r="HL49" s="55" t="str">
        <f t="shared" si="144"/>
        <v/>
      </c>
      <c r="HM49" s="65"/>
      <c r="HN49" s="65"/>
      <c r="HO49" s="65">
        <f t="shared" si="31"/>
        <v>2</v>
      </c>
      <c r="HP49" s="65"/>
      <c r="HQ49" s="65" t="s">
        <v>1285</v>
      </c>
      <c r="HR49" s="65"/>
      <c r="HS49" s="65"/>
      <c r="HT49" s="65"/>
      <c r="HU49" s="65" t="s">
        <v>1285</v>
      </c>
      <c r="HV49" s="65"/>
      <c r="HW49" s="65"/>
      <c r="HX49" s="65"/>
      <c r="HY49" s="65"/>
      <c r="HZ49" s="65"/>
      <c r="IA49" s="65"/>
      <c r="IB49" s="65"/>
      <c r="IC49" s="65"/>
      <c r="ID49" s="65"/>
      <c r="IE49" s="65"/>
      <c r="IF49" s="65"/>
    </row>
    <row r="50" spans="1:240" ht="75" customHeight="1" x14ac:dyDescent="0.25">
      <c r="A50" s="50" t="s">
        <v>2153</v>
      </c>
      <c r="B50" s="65" t="s">
        <v>2031</v>
      </c>
      <c r="C50" s="65" t="s">
        <v>2154</v>
      </c>
      <c r="D50" s="65" t="s">
        <v>928</v>
      </c>
      <c r="E50" s="65" t="s">
        <v>354</v>
      </c>
      <c r="F50" s="65" t="s">
        <v>355</v>
      </c>
      <c r="G50" s="65" t="s">
        <v>770</v>
      </c>
      <c r="H50" s="65" t="s">
        <v>2155</v>
      </c>
      <c r="I50" s="65" t="s">
        <v>2156</v>
      </c>
      <c r="J50" s="67">
        <v>3</v>
      </c>
      <c r="K50" s="67">
        <v>4</v>
      </c>
      <c r="L50" s="67" t="s">
        <v>359</v>
      </c>
      <c r="M50" s="67">
        <v>2</v>
      </c>
      <c r="N50" s="67">
        <v>3</v>
      </c>
      <c r="O50" s="67" t="s">
        <v>511</v>
      </c>
      <c r="P50" s="65" t="s">
        <v>361</v>
      </c>
      <c r="Q50" s="65" t="s">
        <v>2157</v>
      </c>
      <c r="R50" s="65" t="s">
        <v>2158</v>
      </c>
      <c r="S50" s="65" t="s">
        <v>367</v>
      </c>
      <c r="T50" s="65" t="s">
        <v>2159</v>
      </c>
      <c r="U50" s="65" t="s">
        <v>366</v>
      </c>
      <c r="V50" s="65" t="s">
        <v>367</v>
      </c>
      <c r="W50" s="65" t="s">
        <v>367</v>
      </c>
      <c r="X50" s="65" t="s">
        <v>367</v>
      </c>
      <c r="Y50" s="65" t="s">
        <v>525</v>
      </c>
      <c r="Z50" s="65" t="s">
        <v>369</v>
      </c>
      <c r="AA50" s="65" t="s">
        <v>370</v>
      </c>
      <c r="AB50" s="65" t="s">
        <v>371</v>
      </c>
      <c r="AC50" s="65" t="s">
        <v>370</v>
      </c>
      <c r="AD50" s="65" t="s">
        <v>370</v>
      </c>
      <c r="AE50" s="65">
        <v>100</v>
      </c>
      <c r="AF50" s="65" t="s">
        <v>79</v>
      </c>
      <c r="AG50" s="65" t="s">
        <v>528</v>
      </c>
      <c r="AH50" s="65">
        <f>SUM(AI50:AL50)</f>
        <v>3</v>
      </c>
      <c r="AI50" s="65">
        <v>3</v>
      </c>
      <c r="AJ50" s="65">
        <v>0</v>
      </c>
      <c r="AK50" s="65">
        <v>0</v>
      </c>
      <c r="AL50" s="65">
        <v>0</v>
      </c>
      <c r="AM50" s="65">
        <v>3</v>
      </c>
      <c r="AN50" s="65" t="s">
        <v>3040</v>
      </c>
      <c r="AO50" s="65"/>
      <c r="AP50" s="65"/>
      <c r="AQ50" s="65"/>
      <c r="AR50" s="65"/>
      <c r="AS50" s="65"/>
      <c r="AT50" s="65"/>
      <c r="AU50" s="66">
        <v>44300</v>
      </c>
      <c r="AV50" s="66">
        <v>44300</v>
      </c>
      <c r="AW50" s="66"/>
      <c r="AX50" s="66"/>
      <c r="AY50" s="65" t="s">
        <v>70</v>
      </c>
      <c r="AZ50" s="65"/>
      <c r="BA50" s="65"/>
      <c r="BB50" s="65"/>
      <c r="BC50" s="65" t="s">
        <v>70</v>
      </c>
      <c r="BD50" s="65"/>
      <c r="BE50" s="65"/>
      <c r="BF50" s="65"/>
      <c r="BG50" s="65" t="s">
        <v>2160</v>
      </c>
      <c r="BH50" s="65"/>
      <c r="BI50" s="65"/>
      <c r="BJ50" s="65"/>
      <c r="BK50" s="55">
        <f>IFERROR(IF(AI50=0,"",IF((AM50/AI50)&gt;1,1,(AM50/AI50))),"")</f>
        <v>1</v>
      </c>
      <c r="BL50" s="55" t="str">
        <f>IFERROR(IF(AJ50=0,"",IF((AO50/AJ50)&gt;1,1,(AO50/AJ50))),"")</f>
        <v/>
      </c>
      <c r="BM50" s="55" t="str">
        <f>IFERROR(IF(AK50=0,"",IF((AQ50/AK50)&gt;1,1,(AQ50/AK50))),"")</f>
        <v/>
      </c>
      <c r="BN50" s="55" t="str">
        <f>IFERROR(IF(AL50=0,"",IF((AS50/AL50)&gt;1,1,(AS50/AL50))),"")</f>
        <v/>
      </c>
      <c r="BO50" s="55">
        <f>IFERROR(IF((AM50+AO50+AQ50+AS50)/AH50&gt;1,1,(AM50+AO50+AQ50+AS50)/AH50),"")</f>
        <v>1</v>
      </c>
      <c r="BP50" s="65" t="s">
        <v>3041</v>
      </c>
      <c r="BQ50" s="65" t="s">
        <v>2161</v>
      </c>
      <c r="BR50" s="65" t="s">
        <v>367</v>
      </c>
      <c r="BS50" s="65" t="s">
        <v>2162</v>
      </c>
      <c r="BT50" s="65" t="s">
        <v>524</v>
      </c>
      <c r="BU50" s="65" t="s">
        <v>367</v>
      </c>
      <c r="BV50" s="65" t="s">
        <v>367</v>
      </c>
      <c r="BW50" s="65" t="s">
        <v>367</v>
      </c>
      <c r="BX50" s="65" t="s">
        <v>525</v>
      </c>
      <c r="BY50" s="65" t="s">
        <v>369</v>
      </c>
      <c r="BZ50" s="65" t="s">
        <v>527</v>
      </c>
      <c r="CA50" s="65" t="s">
        <v>371</v>
      </c>
      <c r="CB50" s="65" t="s">
        <v>370</v>
      </c>
      <c r="CC50" s="65" t="s">
        <v>527</v>
      </c>
      <c r="CD50" s="65">
        <v>50</v>
      </c>
      <c r="CE50" s="65" t="s">
        <v>79</v>
      </c>
      <c r="CF50" s="65" t="s">
        <v>528</v>
      </c>
      <c r="CG50" s="65">
        <f>SUM(CH50:CK50)</f>
        <v>3</v>
      </c>
      <c r="CH50" s="65">
        <v>3</v>
      </c>
      <c r="CI50" s="65">
        <v>0</v>
      </c>
      <c r="CJ50" s="65">
        <v>0</v>
      </c>
      <c r="CK50" s="65">
        <v>0</v>
      </c>
      <c r="CL50" s="65">
        <v>3</v>
      </c>
      <c r="CM50" s="65" t="s">
        <v>2163</v>
      </c>
      <c r="CN50" s="65"/>
      <c r="CO50" s="65"/>
      <c r="CP50" s="65"/>
      <c r="CQ50" s="65"/>
      <c r="CR50" s="65"/>
      <c r="CS50" s="65"/>
      <c r="CT50" s="66">
        <v>44300</v>
      </c>
      <c r="CU50" s="66">
        <v>44300</v>
      </c>
      <c r="CV50" s="66"/>
      <c r="CW50" s="66"/>
      <c r="CX50" s="65" t="s">
        <v>70</v>
      </c>
      <c r="CY50" s="65"/>
      <c r="CZ50" s="65"/>
      <c r="DA50" s="65"/>
      <c r="DB50" s="65" t="s">
        <v>70</v>
      </c>
      <c r="DC50" s="65"/>
      <c r="DD50" s="65"/>
      <c r="DE50" s="65"/>
      <c r="DF50" s="65" t="s">
        <v>2164</v>
      </c>
      <c r="DG50" s="65"/>
      <c r="DH50" s="65"/>
      <c r="DI50" s="65"/>
      <c r="DJ50" s="55">
        <f t="shared" si="21"/>
        <v>1</v>
      </c>
      <c r="DK50" s="55" t="str">
        <f t="shared" si="22"/>
        <v/>
      </c>
      <c r="DL50" s="55" t="str">
        <f t="shared" si="23"/>
        <v/>
      </c>
      <c r="DM50" s="55" t="str">
        <f t="shared" si="24"/>
        <v/>
      </c>
      <c r="DN50" s="55">
        <f t="shared" si="25"/>
        <v>1</v>
      </c>
      <c r="DO50" s="65"/>
      <c r="DP50" s="65"/>
      <c r="DQ50" s="65"/>
      <c r="DR50" s="65"/>
      <c r="DS50" s="65"/>
      <c r="DT50" s="65"/>
      <c r="DU50" s="65"/>
      <c r="DV50" s="65"/>
      <c r="DW50" s="65"/>
      <c r="DX50" s="65"/>
      <c r="DY50" s="65"/>
      <c r="DZ50" s="65"/>
      <c r="EA50" s="65"/>
      <c r="EB50" s="65"/>
      <c r="EC50" s="65"/>
      <c r="ED50" s="65"/>
      <c r="EE50" s="65"/>
      <c r="EF50" s="65"/>
      <c r="EG50" s="65"/>
      <c r="EH50" s="65"/>
      <c r="EI50" s="65"/>
      <c r="EJ50" s="65"/>
      <c r="EK50" s="65"/>
      <c r="EL50" s="65"/>
      <c r="EM50" s="65"/>
      <c r="EN50" s="65"/>
      <c r="EO50" s="65"/>
      <c r="EP50" s="65"/>
      <c r="EQ50" s="65"/>
      <c r="ER50" s="65"/>
      <c r="ES50" s="66">
        <v>44300</v>
      </c>
      <c r="ET50" s="66">
        <v>44300</v>
      </c>
      <c r="EU50" s="66"/>
      <c r="EV50" s="66"/>
      <c r="EW50" s="65"/>
      <c r="EX50" s="65"/>
      <c r="EY50" s="65"/>
      <c r="EZ50" s="65"/>
      <c r="FA50" s="65"/>
      <c r="FB50" s="65"/>
      <c r="FC50" s="65"/>
      <c r="FD50" s="65"/>
      <c r="FE50" s="65"/>
      <c r="FF50" s="65"/>
      <c r="FG50" s="65"/>
      <c r="FH50" s="65"/>
      <c r="FI50" s="55" t="str">
        <f t="shared" si="26"/>
        <v/>
      </c>
      <c r="FJ50" s="55" t="str">
        <f t="shared" si="27"/>
        <v/>
      </c>
      <c r="FK50" s="55" t="str">
        <f t="shared" si="28"/>
        <v/>
      </c>
      <c r="FL50" s="55" t="str">
        <f t="shared" si="29"/>
        <v/>
      </c>
      <c r="FM50" s="55" t="str">
        <f t="shared" si="30"/>
        <v/>
      </c>
      <c r="FN50" s="65"/>
      <c r="FO50" s="65"/>
      <c r="FP50" s="65"/>
      <c r="FQ50" s="65"/>
      <c r="FR50" s="65"/>
      <c r="FS50" s="65"/>
      <c r="FT50" s="65"/>
      <c r="FU50" s="65"/>
      <c r="FV50" s="65"/>
      <c r="FW50" s="65"/>
      <c r="FX50" s="65"/>
      <c r="FY50" s="65"/>
      <c r="FZ50" s="65"/>
      <c r="GA50" s="65"/>
      <c r="GB50" s="65"/>
      <c r="GC50" s="65"/>
      <c r="GD50" s="65"/>
      <c r="GE50" s="65"/>
      <c r="GF50" s="65"/>
      <c r="GG50" s="65"/>
      <c r="GH50" s="65"/>
      <c r="GI50" s="65"/>
      <c r="GJ50" s="65"/>
      <c r="GK50" s="65"/>
      <c r="GL50" s="65"/>
      <c r="GM50" s="65"/>
      <c r="GN50" s="65"/>
      <c r="GO50" s="65"/>
      <c r="GP50" s="65"/>
      <c r="GQ50" s="65"/>
      <c r="GR50" s="66">
        <v>44300</v>
      </c>
      <c r="GS50" s="66">
        <v>44300</v>
      </c>
      <c r="GT50" s="66"/>
      <c r="GU50" s="66"/>
      <c r="GV50" s="65"/>
      <c r="GW50" s="65"/>
      <c r="GX50" s="65"/>
      <c r="GY50" s="65"/>
      <c r="GZ50" s="65"/>
      <c r="HA50" s="65"/>
      <c r="HB50" s="65"/>
      <c r="HC50" s="65"/>
      <c r="HD50" s="65"/>
      <c r="HE50" s="65"/>
      <c r="HF50" s="65"/>
      <c r="HG50" s="65"/>
      <c r="HH50" s="55" t="str">
        <f>IFERROR(IF(GF50=0,"",IF((GJ50/GF50)&gt;1,1,(GJ50/GF50))),"")</f>
        <v/>
      </c>
      <c r="HI50" s="55" t="str">
        <f>IFERROR(IF(GG50=0,"",IF((GL50/GG50)&gt;1,1,(GL50/GG50))),"")</f>
        <v/>
      </c>
      <c r="HJ50" s="55" t="str">
        <f>IFERROR(IF(GH50=0,"",IF((GN50/GH50)&gt;1,1,(GN50/GH50))),"")</f>
        <v/>
      </c>
      <c r="HK50" s="55" t="str">
        <f>IFERROR(IF(GI50=0,"",IF((GP50/GI50)&gt;1,1,(GP50/GI50))),"")</f>
        <v/>
      </c>
      <c r="HL50" s="55" t="str">
        <f>IFERROR(IF((GJ50+GL50+GN50+GP50)/GE50&gt;1,1,(GJ50+GL50+GN50+GP50)/GE50),"")</f>
        <v/>
      </c>
      <c r="HM50" s="65"/>
      <c r="HN50" s="65"/>
      <c r="HO50" s="65">
        <f t="shared" si="31"/>
        <v>2</v>
      </c>
      <c r="HP50" s="65"/>
      <c r="HQ50" s="65" t="s">
        <v>3042</v>
      </c>
      <c r="HR50" s="65"/>
      <c r="HS50" s="65"/>
      <c r="HT50" s="65"/>
      <c r="HU50" s="65" t="s">
        <v>2165</v>
      </c>
      <c r="HV50" s="65"/>
      <c r="HW50" s="65"/>
      <c r="HX50" s="65"/>
      <c r="HY50" s="65"/>
      <c r="HZ50" s="65"/>
      <c r="IA50" s="65"/>
      <c r="IB50" s="65"/>
      <c r="IC50" s="65"/>
      <c r="ID50" s="65"/>
      <c r="IE50" s="65"/>
      <c r="IF50" s="65"/>
    </row>
    <row r="51" spans="1:240" ht="75" customHeight="1" x14ac:dyDescent="0.25">
      <c r="A51" s="50" t="s">
        <v>2166</v>
      </c>
      <c r="B51" s="65" t="s">
        <v>2031</v>
      </c>
      <c r="C51" s="65" t="s">
        <v>2167</v>
      </c>
      <c r="D51" s="65" t="s">
        <v>928</v>
      </c>
      <c r="E51" s="65" t="s">
        <v>354</v>
      </c>
      <c r="F51" s="65" t="s">
        <v>377</v>
      </c>
      <c r="G51" s="65" t="s">
        <v>378</v>
      </c>
      <c r="H51" s="65" t="s">
        <v>2168</v>
      </c>
      <c r="I51" s="65" t="s">
        <v>2169</v>
      </c>
      <c r="J51" s="67">
        <v>2</v>
      </c>
      <c r="K51" s="67">
        <v>3</v>
      </c>
      <c r="L51" s="67" t="s">
        <v>511</v>
      </c>
      <c r="M51" s="67">
        <v>1</v>
      </c>
      <c r="N51" s="67">
        <v>1</v>
      </c>
      <c r="O51" s="67" t="s">
        <v>360</v>
      </c>
      <c r="P51" s="65" t="s">
        <v>361</v>
      </c>
      <c r="Q51" s="65" t="s">
        <v>2170</v>
      </c>
      <c r="R51" s="65" t="s">
        <v>2171</v>
      </c>
      <c r="S51" s="65" t="s">
        <v>364</v>
      </c>
      <c r="T51" s="65" t="s">
        <v>2172</v>
      </c>
      <c r="U51" s="65" t="s">
        <v>366</v>
      </c>
      <c r="V51" s="65" t="s">
        <v>367</v>
      </c>
      <c r="W51" s="65" t="s">
        <v>367</v>
      </c>
      <c r="X51" s="65" t="s">
        <v>367</v>
      </c>
      <c r="Y51" s="65" t="s">
        <v>525</v>
      </c>
      <c r="Z51" s="65" t="s">
        <v>369</v>
      </c>
      <c r="AA51" s="65" t="s">
        <v>370</v>
      </c>
      <c r="AB51" s="65" t="s">
        <v>371</v>
      </c>
      <c r="AC51" s="65" t="s">
        <v>370</v>
      </c>
      <c r="AD51" s="65" t="s">
        <v>370</v>
      </c>
      <c r="AE51" s="65">
        <v>100</v>
      </c>
      <c r="AF51" s="65" t="s">
        <v>79</v>
      </c>
      <c r="AG51" s="65" t="s">
        <v>528</v>
      </c>
      <c r="AH51" s="65">
        <f t="shared" ref="AH51:AH52" si="145">SUM(AI51:AL51)</f>
        <v>1</v>
      </c>
      <c r="AI51" s="65">
        <v>1</v>
      </c>
      <c r="AJ51" s="65">
        <v>0</v>
      </c>
      <c r="AK51" s="65">
        <v>0</v>
      </c>
      <c r="AL51" s="65">
        <v>0</v>
      </c>
      <c r="AM51" s="65">
        <v>1</v>
      </c>
      <c r="AN51" s="65" t="s">
        <v>2173</v>
      </c>
      <c r="AO51" s="65"/>
      <c r="AP51" s="65"/>
      <c r="AQ51" s="65"/>
      <c r="AR51" s="65"/>
      <c r="AS51" s="65"/>
      <c r="AT51" s="65"/>
      <c r="AU51" s="66">
        <v>44300</v>
      </c>
      <c r="AV51" s="66">
        <v>44300</v>
      </c>
      <c r="AW51" s="66"/>
      <c r="AX51" s="66"/>
      <c r="AY51" s="65" t="s">
        <v>70</v>
      </c>
      <c r="AZ51" s="65"/>
      <c r="BA51" s="65"/>
      <c r="BB51" s="65"/>
      <c r="BC51" s="65"/>
      <c r="BD51" s="65"/>
      <c r="BE51" s="65"/>
      <c r="BF51" s="65"/>
      <c r="BG51" s="65" t="s">
        <v>2174</v>
      </c>
      <c r="BH51" s="65"/>
      <c r="BI51" s="65"/>
      <c r="BJ51" s="65"/>
      <c r="BK51" s="55">
        <f t="shared" ref="BK51:BK52" si="146">IFERROR(IF(AI51=0,"",IF((AM51/AI51)&gt;1,1,(AM51/AI51))),"")</f>
        <v>1</v>
      </c>
      <c r="BL51" s="55" t="str">
        <f t="shared" ref="BL51:BL52" si="147">IFERROR(IF(AJ51=0,"",IF((AO51/AJ51)&gt;1,1,(AO51/AJ51))),"")</f>
        <v/>
      </c>
      <c r="BM51" s="55" t="str">
        <f t="shared" ref="BM51:BM52" si="148">IFERROR(IF(AK51=0,"",IF((AQ51/AK51)&gt;1,1,(AQ51/AK51))),"")</f>
        <v/>
      </c>
      <c r="BN51" s="55" t="str">
        <f t="shared" ref="BN51:BN52" si="149">IFERROR(IF(AL51=0,"",IF((AS51/AL51)&gt;1,1,(AS51/AL51))),"")</f>
        <v/>
      </c>
      <c r="BO51" s="55">
        <f t="shared" ref="BO51:BO52" si="150">IFERROR(IF((AM51+AO51+AQ51+AS51)/AH51&gt;1,1,(AM51+AO51+AQ51+AS51)/AH51),"")</f>
        <v>1</v>
      </c>
      <c r="BP51" s="65"/>
      <c r="BQ51" s="65"/>
      <c r="BR51" s="65"/>
      <c r="BS51" s="65"/>
      <c r="BT51" s="65"/>
      <c r="BU51" s="65"/>
      <c r="BV51" s="65"/>
      <c r="BW51" s="65"/>
      <c r="BX51" s="65"/>
      <c r="BY51" s="65"/>
      <c r="BZ51" s="65"/>
      <c r="CA51" s="65"/>
      <c r="CB51" s="65"/>
      <c r="CC51" s="65"/>
      <c r="CD51" s="65"/>
      <c r="CE51" s="65"/>
      <c r="CF51" s="65"/>
      <c r="CG51" s="65"/>
      <c r="CH51" s="65"/>
      <c r="CI51" s="65"/>
      <c r="CJ51" s="65"/>
      <c r="CK51" s="65"/>
      <c r="CL51" s="65"/>
      <c r="CM51" s="65"/>
      <c r="CN51" s="65"/>
      <c r="CO51" s="65"/>
      <c r="CP51" s="65"/>
      <c r="CQ51" s="65"/>
      <c r="CR51" s="65"/>
      <c r="CS51" s="65"/>
      <c r="CT51" s="66">
        <v>44300</v>
      </c>
      <c r="CU51" s="66">
        <v>44300</v>
      </c>
      <c r="CV51" s="66"/>
      <c r="CW51" s="66"/>
      <c r="CX51" s="65"/>
      <c r="CY51" s="65"/>
      <c r="CZ51" s="65"/>
      <c r="DA51" s="65"/>
      <c r="DB51" s="65"/>
      <c r="DC51" s="65"/>
      <c r="DD51" s="65"/>
      <c r="DE51" s="65"/>
      <c r="DF51" s="65"/>
      <c r="DG51" s="65"/>
      <c r="DH51" s="65"/>
      <c r="DI51" s="65"/>
      <c r="DJ51" s="55" t="str">
        <f t="shared" si="21"/>
        <v/>
      </c>
      <c r="DK51" s="55" t="str">
        <f t="shared" si="22"/>
        <v/>
      </c>
      <c r="DL51" s="55" t="str">
        <f t="shared" si="23"/>
        <v/>
      </c>
      <c r="DM51" s="55" t="str">
        <f t="shared" si="24"/>
        <v/>
      </c>
      <c r="DN51" s="55" t="str">
        <f t="shared" si="25"/>
        <v/>
      </c>
      <c r="DO51" s="65"/>
      <c r="DP51" s="65"/>
      <c r="DQ51" s="65"/>
      <c r="DR51" s="65"/>
      <c r="DS51" s="65"/>
      <c r="DT51" s="65"/>
      <c r="DU51" s="65"/>
      <c r="DV51" s="65"/>
      <c r="DW51" s="65"/>
      <c r="DX51" s="65"/>
      <c r="DY51" s="65"/>
      <c r="DZ51" s="65"/>
      <c r="EA51" s="65"/>
      <c r="EB51" s="65"/>
      <c r="EC51" s="65"/>
      <c r="ED51" s="65"/>
      <c r="EE51" s="65"/>
      <c r="EF51" s="65"/>
      <c r="EG51" s="65"/>
      <c r="EH51" s="65"/>
      <c r="EI51" s="65"/>
      <c r="EJ51" s="65"/>
      <c r="EK51" s="65"/>
      <c r="EL51" s="65"/>
      <c r="EM51" s="65"/>
      <c r="EN51" s="65"/>
      <c r="EO51" s="65"/>
      <c r="EP51" s="65"/>
      <c r="EQ51" s="65"/>
      <c r="ER51" s="65"/>
      <c r="ES51" s="66">
        <v>44300</v>
      </c>
      <c r="ET51" s="66">
        <v>44300</v>
      </c>
      <c r="EU51" s="66"/>
      <c r="EV51" s="66"/>
      <c r="EW51" s="65"/>
      <c r="EX51" s="65"/>
      <c r="EY51" s="65"/>
      <c r="EZ51" s="65"/>
      <c r="FA51" s="65"/>
      <c r="FB51" s="65"/>
      <c r="FC51" s="65"/>
      <c r="FD51" s="65"/>
      <c r="FE51" s="65"/>
      <c r="FF51" s="65"/>
      <c r="FG51" s="65"/>
      <c r="FH51" s="65"/>
      <c r="FI51" s="55" t="str">
        <f t="shared" si="26"/>
        <v/>
      </c>
      <c r="FJ51" s="55" t="str">
        <f t="shared" si="27"/>
        <v/>
      </c>
      <c r="FK51" s="55" t="str">
        <f t="shared" si="28"/>
        <v/>
      </c>
      <c r="FL51" s="55" t="str">
        <f t="shared" si="29"/>
        <v/>
      </c>
      <c r="FM51" s="55" t="str">
        <f t="shared" si="30"/>
        <v/>
      </c>
      <c r="FN51" s="65"/>
      <c r="FO51" s="65"/>
      <c r="FP51" s="65"/>
      <c r="FQ51" s="65"/>
      <c r="FR51" s="65"/>
      <c r="FS51" s="65"/>
      <c r="FT51" s="65"/>
      <c r="FU51" s="65"/>
      <c r="FV51" s="65"/>
      <c r="FW51" s="65"/>
      <c r="FX51" s="65"/>
      <c r="FY51" s="65"/>
      <c r="FZ51" s="65"/>
      <c r="GA51" s="65"/>
      <c r="GB51" s="65"/>
      <c r="GC51" s="65"/>
      <c r="GD51" s="65"/>
      <c r="GE51" s="65"/>
      <c r="GF51" s="65"/>
      <c r="GG51" s="65"/>
      <c r="GH51" s="65"/>
      <c r="GI51" s="65"/>
      <c r="GJ51" s="65"/>
      <c r="GK51" s="65"/>
      <c r="GL51" s="65"/>
      <c r="GM51" s="65"/>
      <c r="GN51" s="65"/>
      <c r="GO51" s="65"/>
      <c r="GP51" s="65"/>
      <c r="GQ51" s="65"/>
      <c r="GR51" s="66">
        <v>44300</v>
      </c>
      <c r="GS51" s="66">
        <v>44300</v>
      </c>
      <c r="GT51" s="66"/>
      <c r="GU51" s="66"/>
      <c r="GV51" s="65"/>
      <c r="GW51" s="65"/>
      <c r="GX51" s="65"/>
      <c r="GY51" s="65"/>
      <c r="GZ51" s="65"/>
      <c r="HA51" s="65"/>
      <c r="HB51" s="65"/>
      <c r="HC51" s="65"/>
      <c r="HD51" s="65"/>
      <c r="HE51" s="65"/>
      <c r="HF51" s="65"/>
      <c r="HG51" s="65"/>
      <c r="HH51" s="55" t="str">
        <f t="shared" ref="HH51:HH52" si="151">IFERROR(IF(GF51=0,"",IF((GJ51/GF51)&gt;1,1,(GJ51/GF51))),"")</f>
        <v/>
      </c>
      <c r="HI51" s="55" t="str">
        <f t="shared" ref="HI51:HI52" si="152">IFERROR(IF(GG51=0,"",IF((GL51/GG51)&gt;1,1,(GL51/GG51))),"")</f>
        <v/>
      </c>
      <c r="HJ51" s="55" t="str">
        <f t="shared" ref="HJ51:HJ52" si="153">IFERROR(IF(GH51=0,"",IF((GN51/GH51)&gt;1,1,(GN51/GH51))),"")</f>
        <v/>
      </c>
      <c r="HK51" s="55" t="str">
        <f t="shared" ref="HK51:HK52" si="154">IFERROR(IF(GI51=0,"",IF((GP51/GI51)&gt;1,1,(GP51/GI51))),"")</f>
        <v/>
      </c>
      <c r="HL51" s="55" t="str">
        <f t="shared" ref="HL51:HL52" si="155">IFERROR(IF((GJ51+GL51+GN51+GP51)/GE51&gt;1,1,(GJ51+GL51+GN51+GP51)/GE51),"")</f>
        <v/>
      </c>
      <c r="HM51" s="65"/>
      <c r="HN51" s="65"/>
      <c r="HO51" s="65">
        <f t="shared" si="31"/>
        <v>1</v>
      </c>
      <c r="HP51" s="65"/>
      <c r="HQ51" s="65" t="s">
        <v>2175</v>
      </c>
      <c r="HR51" s="65"/>
      <c r="HS51" s="65"/>
      <c r="HT51" s="65"/>
      <c r="HU51" s="65"/>
      <c r="HV51" s="65"/>
      <c r="HW51" s="65"/>
      <c r="HX51" s="65"/>
      <c r="HY51" s="65"/>
      <c r="HZ51" s="65"/>
      <c r="IA51" s="65"/>
      <c r="IB51" s="65"/>
      <c r="IC51" s="65"/>
      <c r="ID51" s="65"/>
      <c r="IE51" s="65"/>
      <c r="IF51" s="65"/>
    </row>
    <row r="52" spans="1:240" ht="75" customHeight="1" x14ac:dyDescent="0.25">
      <c r="A52" s="50" t="s">
        <v>2176</v>
      </c>
      <c r="B52" s="65" t="s">
        <v>2031</v>
      </c>
      <c r="C52" s="65" t="s">
        <v>2177</v>
      </c>
      <c r="D52" s="65" t="s">
        <v>376</v>
      </c>
      <c r="E52" s="65" t="s">
        <v>507</v>
      </c>
      <c r="F52" s="65" t="s">
        <v>355</v>
      </c>
      <c r="G52" s="65" t="s">
        <v>378</v>
      </c>
      <c r="H52" s="65" t="s">
        <v>2178</v>
      </c>
      <c r="I52" s="65" t="s">
        <v>2179</v>
      </c>
      <c r="J52" s="67">
        <v>2</v>
      </c>
      <c r="K52" s="67">
        <v>4</v>
      </c>
      <c r="L52" s="67" t="s">
        <v>575</v>
      </c>
      <c r="M52" s="67">
        <v>2</v>
      </c>
      <c r="N52" s="67">
        <v>3</v>
      </c>
      <c r="O52" s="67" t="s">
        <v>511</v>
      </c>
      <c r="P52" s="65" t="s">
        <v>361</v>
      </c>
      <c r="Q52" s="65" t="s">
        <v>2180</v>
      </c>
      <c r="R52" s="65" t="s">
        <v>2181</v>
      </c>
      <c r="S52" s="65" t="s">
        <v>367</v>
      </c>
      <c r="T52" s="65" t="s">
        <v>2182</v>
      </c>
      <c r="U52" s="65" t="s">
        <v>366</v>
      </c>
      <c r="V52" s="65" t="s">
        <v>367</v>
      </c>
      <c r="W52" s="65" t="s">
        <v>367</v>
      </c>
      <c r="X52" s="65" t="s">
        <v>367</v>
      </c>
      <c r="Y52" s="65" t="s">
        <v>727</v>
      </c>
      <c r="Z52" s="65" t="s">
        <v>369</v>
      </c>
      <c r="AA52" s="65" t="s">
        <v>370</v>
      </c>
      <c r="AB52" s="65" t="s">
        <v>371</v>
      </c>
      <c r="AC52" s="65" t="s">
        <v>370</v>
      </c>
      <c r="AD52" s="65" t="s">
        <v>370</v>
      </c>
      <c r="AE52" s="65">
        <v>100</v>
      </c>
      <c r="AF52" s="65" t="s">
        <v>79</v>
      </c>
      <c r="AG52" s="65" t="s">
        <v>364</v>
      </c>
      <c r="AH52" s="65">
        <f t="shared" si="145"/>
        <v>12</v>
      </c>
      <c r="AI52" s="65">
        <v>3</v>
      </c>
      <c r="AJ52" s="65">
        <v>3</v>
      </c>
      <c r="AK52" s="65">
        <v>3</v>
      </c>
      <c r="AL52" s="65">
        <v>3</v>
      </c>
      <c r="AM52" s="65">
        <v>0</v>
      </c>
      <c r="AN52" s="65" t="s">
        <v>2183</v>
      </c>
      <c r="AO52" s="65"/>
      <c r="AP52" s="65"/>
      <c r="AQ52" s="65"/>
      <c r="AR52" s="65"/>
      <c r="AS52" s="65"/>
      <c r="AT52" s="65"/>
      <c r="AU52" s="66">
        <v>44300</v>
      </c>
      <c r="AV52" s="66">
        <v>44300</v>
      </c>
      <c r="AW52" s="66"/>
      <c r="AX52" s="66"/>
      <c r="AY52" s="65" t="s">
        <v>541</v>
      </c>
      <c r="AZ52" s="65"/>
      <c r="BA52" s="65"/>
      <c r="BB52" s="65"/>
      <c r="BC52" s="65" t="s">
        <v>541</v>
      </c>
      <c r="BD52" s="65"/>
      <c r="BE52" s="65"/>
      <c r="BF52" s="65"/>
      <c r="BG52" s="65" t="s">
        <v>2184</v>
      </c>
      <c r="BH52" s="65"/>
      <c r="BI52" s="65"/>
      <c r="BJ52" s="65"/>
      <c r="BK52" s="55">
        <f t="shared" si="146"/>
        <v>0</v>
      </c>
      <c r="BL52" s="55">
        <f t="shared" si="147"/>
        <v>0</v>
      </c>
      <c r="BM52" s="55">
        <f t="shared" si="148"/>
        <v>0</v>
      </c>
      <c r="BN52" s="55">
        <f t="shared" si="149"/>
        <v>0</v>
      </c>
      <c r="BO52" s="55">
        <f t="shared" si="150"/>
        <v>0</v>
      </c>
      <c r="BP52" s="65" t="s">
        <v>2185</v>
      </c>
      <c r="BQ52" s="65" t="s">
        <v>2186</v>
      </c>
      <c r="BR52" s="65" t="s">
        <v>364</v>
      </c>
      <c r="BS52" s="65" t="s">
        <v>2187</v>
      </c>
      <c r="BT52" s="65" t="s">
        <v>524</v>
      </c>
      <c r="BU52" s="65" t="s">
        <v>367</v>
      </c>
      <c r="BV52" s="65" t="s">
        <v>367</v>
      </c>
      <c r="BW52" s="65" t="s">
        <v>367</v>
      </c>
      <c r="BX52" s="65" t="s">
        <v>525</v>
      </c>
      <c r="BY52" s="65" t="s">
        <v>369</v>
      </c>
      <c r="BZ52" s="65" t="s">
        <v>527</v>
      </c>
      <c r="CA52" s="65" t="s">
        <v>371</v>
      </c>
      <c r="CB52" s="65" t="s">
        <v>370</v>
      </c>
      <c r="CC52" s="65" t="s">
        <v>527</v>
      </c>
      <c r="CD52" s="65">
        <v>50</v>
      </c>
      <c r="CE52" s="65" t="s">
        <v>79</v>
      </c>
      <c r="CF52" s="65" t="s">
        <v>528</v>
      </c>
      <c r="CG52" s="65">
        <f>SUM(CH52:CK52)</f>
        <v>0</v>
      </c>
      <c r="CH52" s="65">
        <v>0</v>
      </c>
      <c r="CI52" s="65">
        <v>0</v>
      </c>
      <c r="CJ52" s="65">
        <v>0</v>
      </c>
      <c r="CK52" s="65">
        <v>0</v>
      </c>
      <c r="CL52" s="65">
        <v>0</v>
      </c>
      <c r="CM52" s="65" t="s">
        <v>2188</v>
      </c>
      <c r="CN52" s="65"/>
      <c r="CO52" s="65"/>
      <c r="CP52" s="65"/>
      <c r="CQ52" s="65"/>
      <c r="CR52" s="65"/>
      <c r="CS52" s="65"/>
      <c r="CT52" s="66">
        <v>44300</v>
      </c>
      <c r="CU52" s="66">
        <v>44300</v>
      </c>
      <c r="CV52" s="66"/>
      <c r="CW52" s="66"/>
      <c r="CX52" s="65" t="s">
        <v>70</v>
      </c>
      <c r="CY52" s="65"/>
      <c r="CZ52" s="65"/>
      <c r="DA52" s="65"/>
      <c r="DB52" s="65" t="s">
        <v>70</v>
      </c>
      <c r="DC52" s="65"/>
      <c r="DD52" s="65"/>
      <c r="DE52" s="65"/>
      <c r="DF52" s="65" t="s">
        <v>2189</v>
      </c>
      <c r="DG52" s="65"/>
      <c r="DH52" s="65"/>
      <c r="DI52" s="65"/>
      <c r="DJ52" s="55" t="str">
        <f t="shared" si="21"/>
        <v/>
      </c>
      <c r="DK52" s="55" t="str">
        <f t="shared" si="22"/>
        <v/>
      </c>
      <c r="DL52" s="55" t="str">
        <f t="shared" si="23"/>
        <v/>
      </c>
      <c r="DM52" s="55" t="str">
        <f t="shared" si="24"/>
        <v/>
      </c>
      <c r="DN52" s="55" t="str">
        <f t="shared" si="25"/>
        <v/>
      </c>
      <c r="DO52" s="65" t="s">
        <v>2190</v>
      </c>
      <c r="DP52" s="65" t="s">
        <v>2191</v>
      </c>
      <c r="DQ52" s="65" t="s">
        <v>364</v>
      </c>
      <c r="DR52" s="65" t="s">
        <v>2192</v>
      </c>
      <c r="DS52" s="65" t="s">
        <v>524</v>
      </c>
      <c r="DT52" s="65" t="s">
        <v>367</v>
      </c>
      <c r="DU52" s="65" t="s">
        <v>367</v>
      </c>
      <c r="DV52" s="65" t="s">
        <v>367</v>
      </c>
      <c r="DW52" s="65" t="s">
        <v>525</v>
      </c>
      <c r="DX52" s="65" t="s">
        <v>369</v>
      </c>
      <c r="DY52" s="65" t="s">
        <v>527</v>
      </c>
      <c r="DZ52" s="65" t="s">
        <v>371</v>
      </c>
      <c r="EA52" s="65" t="s">
        <v>370</v>
      </c>
      <c r="EB52" s="65" t="s">
        <v>527</v>
      </c>
      <c r="EC52" s="65">
        <v>50</v>
      </c>
      <c r="ED52" s="65" t="s">
        <v>79</v>
      </c>
      <c r="EE52" s="65" t="s">
        <v>528</v>
      </c>
      <c r="EF52" s="65">
        <f>SUM(EG52:EJ52)</f>
        <v>3</v>
      </c>
      <c r="EG52" s="65">
        <v>3</v>
      </c>
      <c r="EH52" s="65">
        <v>0</v>
      </c>
      <c r="EI52" s="65">
        <v>0</v>
      </c>
      <c r="EJ52" s="65">
        <v>0</v>
      </c>
      <c r="EK52" s="65">
        <v>3</v>
      </c>
      <c r="EL52" s="65" t="s">
        <v>2193</v>
      </c>
      <c r="EM52" s="65"/>
      <c r="EN52" s="65"/>
      <c r="EO52" s="65"/>
      <c r="EP52" s="65"/>
      <c r="EQ52" s="65"/>
      <c r="ER52" s="65"/>
      <c r="ES52" s="66">
        <v>44300</v>
      </c>
      <c r="ET52" s="66">
        <v>44300</v>
      </c>
      <c r="EU52" s="66"/>
      <c r="EV52" s="66"/>
      <c r="EW52" s="65" t="s">
        <v>70</v>
      </c>
      <c r="EX52" s="65"/>
      <c r="EY52" s="65"/>
      <c r="EZ52" s="65"/>
      <c r="FA52" s="65" t="s">
        <v>70</v>
      </c>
      <c r="FB52" s="65"/>
      <c r="FC52" s="65"/>
      <c r="FD52" s="65"/>
      <c r="FE52" s="65" t="s">
        <v>2194</v>
      </c>
      <c r="FF52" s="65"/>
      <c r="FG52" s="65"/>
      <c r="FH52" s="65"/>
      <c r="FI52" s="55">
        <f t="shared" si="26"/>
        <v>1</v>
      </c>
      <c r="FJ52" s="55" t="str">
        <f t="shared" si="27"/>
        <v/>
      </c>
      <c r="FK52" s="55" t="str">
        <f t="shared" si="28"/>
        <v/>
      </c>
      <c r="FL52" s="55" t="str">
        <f t="shared" si="29"/>
        <v/>
      </c>
      <c r="FM52" s="55">
        <f t="shared" si="30"/>
        <v>1</v>
      </c>
      <c r="FN52" s="65"/>
      <c r="FO52" s="65"/>
      <c r="FP52" s="65"/>
      <c r="FQ52" s="65"/>
      <c r="FR52" s="65"/>
      <c r="FS52" s="65"/>
      <c r="FT52" s="65"/>
      <c r="FU52" s="65"/>
      <c r="FV52" s="65"/>
      <c r="FW52" s="65"/>
      <c r="FX52" s="65"/>
      <c r="FY52" s="65"/>
      <c r="FZ52" s="65"/>
      <c r="GA52" s="65"/>
      <c r="GB52" s="65"/>
      <c r="GC52" s="65"/>
      <c r="GD52" s="65"/>
      <c r="GE52" s="65"/>
      <c r="GF52" s="65"/>
      <c r="GG52" s="65"/>
      <c r="GH52" s="65"/>
      <c r="GI52" s="65"/>
      <c r="GJ52" s="65"/>
      <c r="GK52" s="65"/>
      <c r="GL52" s="65"/>
      <c r="GM52" s="65"/>
      <c r="GN52" s="65"/>
      <c r="GO52" s="65"/>
      <c r="GP52" s="65"/>
      <c r="GQ52" s="65"/>
      <c r="GR52" s="66">
        <v>44300</v>
      </c>
      <c r="GS52" s="66">
        <v>44300</v>
      </c>
      <c r="GT52" s="66"/>
      <c r="GU52" s="66"/>
      <c r="GV52" s="65"/>
      <c r="GW52" s="65"/>
      <c r="GX52" s="65"/>
      <c r="GY52" s="65"/>
      <c r="GZ52" s="65"/>
      <c r="HA52" s="65"/>
      <c r="HB52" s="65"/>
      <c r="HC52" s="65"/>
      <c r="HD52" s="65"/>
      <c r="HE52" s="65"/>
      <c r="HF52" s="65"/>
      <c r="HG52" s="65"/>
      <c r="HH52" s="55" t="str">
        <f t="shared" si="151"/>
        <v/>
      </c>
      <c r="HI52" s="55" t="str">
        <f t="shared" si="152"/>
        <v/>
      </c>
      <c r="HJ52" s="55" t="str">
        <f t="shared" si="153"/>
        <v/>
      </c>
      <c r="HK52" s="55" t="str">
        <f t="shared" si="154"/>
        <v/>
      </c>
      <c r="HL52" s="55" t="str">
        <f t="shared" si="155"/>
        <v/>
      </c>
      <c r="HM52" s="65"/>
      <c r="HN52" s="65"/>
      <c r="HO52" s="65">
        <f t="shared" si="31"/>
        <v>3</v>
      </c>
      <c r="HP52" s="65"/>
      <c r="HQ52" s="65" t="s">
        <v>2184</v>
      </c>
      <c r="HR52" s="65"/>
      <c r="HS52" s="65"/>
      <c r="HT52" s="65"/>
      <c r="HU52" s="65" t="s">
        <v>2189</v>
      </c>
      <c r="HV52" s="65"/>
      <c r="HW52" s="65"/>
      <c r="HX52" s="65"/>
      <c r="HY52" s="65" t="s">
        <v>2195</v>
      </c>
      <c r="HZ52" s="65"/>
      <c r="IA52" s="65"/>
      <c r="IB52" s="65"/>
      <c r="IC52" s="65"/>
      <c r="ID52" s="65"/>
      <c r="IE52" s="65"/>
      <c r="IF52" s="65"/>
    </row>
    <row r="53" spans="1:240" ht="75" customHeight="1" x14ac:dyDescent="0.25">
      <c r="A53" s="50" t="s">
        <v>2274</v>
      </c>
      <c r="B53" s="65" t="s">
        <v>2196</v>
      </c>
      <c r="C53" s="65" t="s">
        <v>2275</v>
      </c>
      <c r="D53" s="65" t="s">
        <v>353</v>
      </c>
      <c r="E53" s="65" t="s">
        <v>554</v>
      </c>
      <c r="F53" s="65" t="s">
        <v>377</v>
      </c>
      <c r="G53" s="65" t="s">
        <v>535</v>
      </c>
      <c r="H53" s="65" t="s">
        <v>2276</v>
      </c>
      <c r="I53" s="65" t="s">
        <v>2277</v>
      </c>
      <c r="J53" s="67">
        <v>3</v>
      </c>
      <c r="K53" s="67">
        <v>4</v>
      </c>
      <c r="L53" s="67" t="s">
        <v>359</v>
      </c>
      <c r="M53" s="67">
        <v>2</v>
      </c>
      <c r="N53" s="67">
        <v>3</v>
      </c>
      <c r="O53" s="67" t="s">
        <v>511</v>
      </c>
      <c r="P53" s="65" t="s">
        <v>361</v>
      </c>
      <c r="Q53" s="65" t="s">
        <v>2278</v>
      </c>
      <c r="R53" s="65" t="s">
        <v>2279</v>
      </c>
      <c r="S53" s="65" t="s">
        <v>364</v>
      </c>
      <c r="T53" s="65" t="s">
        <v>2280</v>
      </c>
      <c r="U53" s="65" t="s">
        <v>524</v>
      </c>
      <c r="V53" s="65" t="s">
        <v>367</v>
      </c>
      <c r="W53" s="65" t="s">
        <v>367</v>
      </c>
      <c r="X53" s="65" t="s">
        <v>367</v>
      </c>
      <c r="Y53" s="65" t="s">
        <v>2281</v>
      </c>
      <c r="Z53" s="65" t="s">
        <v>369</v>
      </c>
      <c r="AA53" s="65" t="s">
        <v>527</v>
      </c>
      <c r="AB53" s="65" t="s">
        <v>371</v>
      </c>
      <c r="AC53" s="65" t="s">
        <v>370</v>
      </c>
      <c r="AD53" s="65" t="s">
        <v>527</v>
      </c>
      <c r="AE53" s="65">
        <v>50</v>
      </c>
      <c r="AF53" s="65" t="s">
        <v>79</v>
      </c>
      <c r="AG53" s="65" t="s">
        <v>516</v>
      </c>
      <c r="AH53" s="65">
        <f>SUM(AI53:AL53)</f>
        <v>360</v>
      </c>
      <c r="AI53" s="65">
        <v>90</v>
      </c>
      <c r="AJ53" s="65">
        <v>90</v>
      </c>
      <c r="AK53" s="65">
        <v>90</v>
      </c>
      <c r="AL53" s="65">
        <v>90</v>
      </c>
      <c r="AM53" s="65">
        <v>90</v>
      </c>
      <c r="AN53" s="65" t="s">
        <v>2282</v>
      </c>
      <c r="AO53" s="65"/>
      <c r="AP53" s="65"/>
      <c r="AQ53" s="65"/>
      <c r="AR53" s="65"/>
      <c r="AS53" s="65"/>
      <c r="AT53" s="65"/>
      <c r="AU53" s="66">
        <v>44299</v>
      </c>
      <c r="AV53" s="66"/>
      <c r="AW53" s="66"/>
      <c r="AX53" s="66"/>
      <c r="AY53" s="65" t="s">
        <v>70</v>
      </c>
      <c r="AZ53" s="65"/>
      <c r="BA53" s="65"/>
      <c r="BB53" s="65"/>
      <c r="BC53" s="65" t="s">
        <v>70</v>
      </c>
      <c r="BD53" s="65"/>
      <c r="BE53" s="65"/>
      <c r="BF53" s="65"/>
      <c r="BG53" s="65" t="s">
        <v>2283</v>
      </c>
      <c r="BH53" s="65"/>
      <c r="BI53" s="65"/>
      <c r="BJ53" s="65"/>
      <c r="BK53" s="55">
        <f>IFERROR(IF(AI53=0,"",IF((AM53/AI53)&gt;1,1,(AM53/AI53))),"")</f>
        <v>1</v>
      </c>
      <c r="BL53" s="55">
        <f>IFERROR(IF(AJ53=0,"",IF((AO53/AJ53)&gt;1,1,(AO53/AJ53))),"")</f>
        <v>0</v>
      </c>
      <c r="BM53" s="55">
        <f>IFERROR(IF(AK53=0,"",IF((AQ53/AK53)&gt;1,1,(AQ53/AK53))),"")</f>
        <v>0</v>
      </c>
      <c r="BN53" s="55">
        <f>IFERROR(IF(AL53=0,"",IF((AS53/AL53)&gt;1,1,(AS53/AL53))),"")</f>
        <v>0</v>
      </c>
      <c r="BO53" s="55">
        <f>IFERROR(IF((AM53+AO53+AQ53+AS53)/AH53&gt;1,1,(AM53+AO53+AQ53+AS53)/AH53),"")</f>
        <v>0.25</v>
      </c>
      <c r="BP53" s="65" t="s">
        <v>2284</v>
      </c>
      <c r="BQ53" s="65" t="s">
        <v>2285</v>
      </c>
      <c r="BR53" s="65" t="s">
        <v>364</v>
      </c>
      <c r="BS53" s="65" t="s">
        <v>2286</v>
      </c>
      <c r="BT53" s="65" t="s">
        <v>524</v>
      </c>
      <c r="BU53" s="65" t="s">
        <v>367</v>
      </c>
      <c r="BV53" s="65" t="s">
        <v>367</v>
      </c>
      <c r="BW53" s="65" t="s">
        <v>367</v>
      </c>
      <c r="BX53" s="65" t="s">
        <v>1801</v>
      </c>
      <c r="BY53" s="65" t="s">
        <v>369</v>
      </c>
      <c r="BZ53" s="65" t="s">
        <v>527</v>
      </c>
      <c r="CA53" s="65" t="s">
        <v>371</v>
      </c>
      <c r="CB53" s="65" t="s">
        <v>370</v>
      </c>
      <c r="CC53" s="65" t="s">
        <v>527</v>
      </c>
      <c r="CD53" s="65">
        <v>50</v>
      </c>
      <c r="CE53" s="65" t="s">
        <v>79</v>
      </c>
      <c r="CF53" s="65" t="s">
        <v>516</v>
      </c>
      <c r="CG53" s="65">
        <f>SUM(CH53:CK53)</f>
        <v>24</v>
      </c>
      <c r="CH53" s="65">
        <v>6</v>
      </c>
      <c r="CI53" s="65">
        <v>6</v>
      </c>
      <c r="CJ53" s="65">
        <v>6</v>
      </c>
      <c r="CK53" s="65">
        <v>6</v>
      </c>
      <c r="CL53" s="65">
        <v>5</v>
      </c>
      <c r="CM53" s="65" t="s">
        <v>2287</v>
      </c>
      <c r="CN53" s="65"/>
      <c r="CO53" s="65"/>
      <c r="CP53" s="65"/>
      <c r="CQ53" s="65"/>
      <c r="CR53" s="65"/>
      <c r="CS53" s="65"/>
      <c r="CT53" s="66">
        <v>44299</v>
      </c>
      <c r="CU53" s="66"/>
      <c r="CV53" s="66"/>
      <c r="CW53" s="66"/>
      <c r="CX53" s="65" t="s">
        <v>70</v>
      </c>
      <c r="CY53" s="65"/>
      <c r="CZ53" s="65"/>
      <c r="DA53" s="65"/>
      <c r="DB53" s="65" t="s">
        <v>70</v>
      </c>
      <c r="DC53" s="65"/>
      <c r="DD53" s="65"/>
      <c r="DE53" s="65"/>
      <c r="DF53" s="65" t="s">
        <v>2288</v>
      </c>
      <c r="DG53" s="65"/>
      <c r="DH53" s="65"/>
      <c r="DI53" s="65"/>
      <c r="DJ53" s="55">
        <f t="shared" si="21"/>
        <v>0.83333333333333337</v>
      </c>
      <c r="DK53" s="55">
        <f t="shared" si="22"/>
        <v>0</v>
      </c>
      <c r="DL53" s="55">
        <f t="shared" si="23"/>
        <v>0</v>
      </c>
      <c r="DM53" s="55">
        <f t="shared" si="24"/>
        <v>0</v>
      </c>
      <c r="DN53" s="55">
        <f t="shared" si="25"/>
        <v>0.20833333333333334</v>
      </c>
      <c r="DO53" s="65" t="s">
        <v>2289</v>
      </c>
      <c r="DP53" s="65" t="s">
        <v>2290</v>
      </c>
      <c r="DQ53" s="65" t="s">
        <v>364</v>
      </c>
      <c r="DR53" s="65" t="s">
        <v>2291</v>
      </c>
      <c r="DS53" s="65" t="s">
        <v>524</v>
      </c>
      <c r="DT53" s="65" t="s">
        <v>367</v>
      </c>
      <c r="DU53" s="65" t="s">
        <v>367</v>
      </c>
      <c r="DV53" s="65" t="s">
        <v>367</v>
      </c>
      <c r="DW53" s="65" t="s">
        <v>2281</v>
      </c>
      <c r="DX53" s="65" t="s">
        <v>369</v>
      </c>
      <c r="DY53" s="65" t="s">
        <v>527</v>
      </c>
      <c r="DZ53" s="65" t="s">
        <v>371</v>
      </c>
      <c r="EA53" s="65" t="s">
        <v>370</v>
      </c>
      <c r="EB53" s="65" t="s">
        <v>527</v>
      </c>
      <c r="EC53" s="65">
        <v>50</v>
      </c>
      <c r="ED53" s="65" t="s">
        <v>79</v>
      </c>
      <c r="EE53" s="65" t="s">
        <v>516</v>
      </c>
      <c r="EF53" s="65">
        <f>SUM(EG53:EJ53)</f>
        <v>360</v>
      </c>
      <c r="EG53" s="65">
        <v>90</v>
      </c>
      <c r="EH53" s="65">
        <v>90</v>
      </c>
      <c r="EI53" s="65">
        <v>90</v>
      </c>
      <c r="EJ53" s="65">
        <v>90</v>
      </c>
      <c r="EK53" s="65">
        <v>90</v>
      </c>
      <c r="EL53" s="65" t="s">
        <v>2292</v>
      </c>
      <c r="EM53" s="65"/>
      <c r="EN53" s="65"/>
      <c r="EO53" s="65"/>
      <c r="EP53" s="65"/>
      <c r="EQ53" s="65"/>
      <c r="ER53" s="65"/>
      <c r="ES53" s="66">
        <v>44299</v>
      </c>
      <c r="ET53" s="66"/>
      <c r="EU53" s="66"/>
      <c r="EV53" s="66"/>
      <c r="EW53" s="65" t="s">
        <v>70</v>
      </c>
      <c r="EX53" s="65"/>
      <c r="EY53" s="65"/>
      <c r="EZ53" s="65"/>
      <c r="FA53" s="65" t="s">
        <v>70</v>
      </c>
      <c r="FB53" s="65"/>
      <c r="FC53" s="65"/>
      <c r="FD53" s="65"/>
      <c r="FE53" s="65" t="s">
        <v>2293</v>
      </c>
      <c r="FF53" s="65"/>
      <c r="FG53" s="65"/>
      <c r="FH53" s="65"/>
      <c r="FI53" s="55">
        <f t="shared" si="26"/>
        <v>1</v>
      </c>
      <c r="FJ53" s="55">
        <f t="shared" si="27"/>
        <v>0</v>
      </c>
      <c r="FK53" s="55">
        <f t="shared" si="28"/>
        <v>0</v>
      </c>
      <c r="FL53" s="55">
        <f t="shared" si="29"/>
        <v>0</v>
      </c>
      <c r="FM53" s="55">
        <f t="shared" si="30"/>
        <v>0.25</v>
      </c>
      <c r="FN53" s="65"/>
      <c r="FO53" s="65"/>
      <c r="FP53" s="65"/>
      <c r="FQ53" s="65"/>
      <c r="FR53" s="65"/>
      <c r="FS53" s="65"/>
      <c r="FT53" s="65"/>
      <c r="FU53" s="65"/>
      <c r="FV53" s="65"/>
      <c r="FW53" s="65"/>
      <c r="FX53" s="65"/>
      <c r="FY53" s="65"/>
      <c r="FZ53" s="65"/>
      <c r="GA53" s="65"/>
      <c r="GB53" s="65"/>
      <c r="GC53" s="65"/>
      <c r="GD53" s="65"/>
      <c r="GE53" s="65"/>
      <c r="GF53" s="65"/>
      <c r="GG53" s="65"/>
      <c r="GH53" s="65"/>
      <c r="GI53" s="65"/>
      <c r="GJ53" s="65"/>
      <c r="GK53" s="65"/>
      <c r="GL53" s="65"/>
      <c r="GM53" s="65"/>
      <c r="GN53" s="65"/>
      <c r="GO53" s="65"/>
      <c r="GP53" s="65"/>
      <c r="GQ53" s="65"/>
      <c r="GR53" s="66">
        <v>44299</v>
      </c>
      <c r="GS53" s="66"/>
      <c r="GT53" s="66"/>
      <c r="GU53" s="66"/>
      <c r="GV53" s="65"/>
      <c r="GW53" s="65"/>
      <c r="GX53" s="65"/>
      <c r="GY53" s="65"/>
      <c r="GZ53" s="65"/>
      <c r="HA53" s="65"/>
      <c r="HB53" s="65"/>
      <c r="HC53" s="65"/>
      <c r="HD53" s="65"/>
      <c r="HE53" s="65"/>
      <c r="HF53" s="65"/>
      <c r="HG53" s="65"/>
      <c r="HH53" s="55" t="str">
        <f>IFERROR(IF(GF53=0,"",IF((GJ53/GF53)&gt;1,1,(GJ53/GF53))),"")</f>
        <v/>
      </c>
      <c r="HI53" s="55" t="str">
        <f>IFERROR(IF(GG53=0,"",IF((GL53/GG53)&gt;1,1,(GL53/GG53))),"")</f>
        <v/>
      </c>
      <c r="HJ53" s="55" t="str">
        <f>IFERROR(IF(GH53=0,"",IF((GN53/GH53)&gt;1,1,(GN53/GH53))),"")</f>
        <v/>
      </c>
      <c r="HK53" s="55" t="str">
        <f>IFERROR(IF(GI53=0,"",IF((GP53/GI53)&gt;1,1,(GP53/GI53))),"")</f>
        <v/>
      </c>
      <c r="HL53" s="55" t="str">
        <f>IFERROR(IF((GJ53+GL53+GN53+GP53)/GE53&gt;1,1,(GJ53+GL53+GN53+GP53)/GE53),"")</f>
        <v/>
      </c>
      <c r="HM53" s="65"/>
      <c r="HN53" s="65"/>
      <c r="HO53" s="65">
        <f t="shared" si="31"/>
        <v>3</v>
      </c>
      <c r="HP53" s="65"/>
      <c r="HQ53" s="65" t="s">
        <v>2294</v>
      </c>
      <c r="HR53" s="65"/>
      <c r="HS53" s="65"/>
      <c r="HT53" s="65"/>
      <c r="HU53" s="65" t="s">
        <v>2295</v>
      </c>
      <c r="HV53" s="65"/>
      <c r="HW53" s="65"/>
      <c r="HX53" s="65"/>
      <c r="HY53" s="65" t="s">
        <v>2296</v>
      </c>
      <c r="HZ53" s="50"/>
      <c r="IA53" s="50"/>
      <c r="IB53" s="50"/>
      <c r="IC53" s="50"/>
      <c r="ID53" s="50"/>
      <c r="IE53" s="50"/>
      <c r="IF53" s="50"/>
    </row>
    <row r="54" spans="1:240" ht="75" customHeight="1" x14ac:dyDescent="0.25">
      <c r="A54" s="50" t="s">
        <v>2297</v>
      </c>
      <c r="B54" s="65" t="s">
        <v>2196</v>
      </c>
      <c r="C54" s="65" t="s">
        <v>2298</v>
      </c>
      <c r="D54" s="65" t="s">
        <v>928</v>
      </c>
      <c r="E54" s="65" t="s">
        <v>354</v>
      </c>
      <c r="F54" s="65" t="s">
        <v>506</v>
      </c>
      <c r="G54" s="65" t="s">
        <v>572</v>
      </c>
      <c r="H54" s="65" t="s">
        <v>2299</v>
      </c>
      <c r="I54" s="65" t="s">
        <v>2300</v>
      </c>
      <c r="J54" s="67">
        <v>2</v>
      </c>
      <c r="K54" s="67">
        <v>4</v>
      </c>
      <c r="L54" s="67" t="s">
        <v>575</v>
      </c>
      <c r="M54" s="67">
        <v>1</v>
      </c>
      <c r="N54" s="67">
        <v>2</v>
      </c>
      <c r="O54" s="67" t="s">
        <v>360</v>
      </c>
      <c r="P54" s="65" t="s">
        <v>361</v>
      </c>
      <c r="Q54" s="65" t="s">
        <v>2301</v>
      </c>
      <c r="R54" s="65" t="s">
        <v>2302</v>
      </c>
      <c r="S54" s="65" t="s">
        <v>364</v>
      </c>
      <c r="T54" s="65" t="s">
        <v>2303</v>
      </c>
      <c r="U54" s="65" t="s">
        <v>366</v>
      </c>
      <c r="V54" s="65" t="s">
        <v>367</v>
      </c>
      <c r="W54" s="65" t="s">
        <v>367</v>
      </c>
      <c r="X54" s="65" t="s">
        <v>367</v>
      </c>
      <c r="Y54" s="65" t="s">
        <v>727</v>
      </c>
      <c r="Z54" s="65" t="s">
        <v>369</v>
      </c>
      <c r="AA54" s="65" t="s">
        <v>370</v>
      </c>
      <c r="AB54" s="65" t="s">
        <v>371</v>
      </c>
      <c r="AC54" s="65" t="s">
        <v>370</v>
      </c>
      <c r="AD54" s="65" t="s">
        <v>370</v>
      </c>
      <c r="AE54" s="65">
        <v>100</v>
      </c>
      <c r="AF54" s="65" t="s">
        <v>79</v>
      </c>
      <c r="AG54" s="65" t="s">
        <v>516</v>
      </c>
      <c r="AH54" s="65">
        <f t="shared" ref="AH54:AH56" si="156">SUM(AI54:AL54)</f>
        <v>12</v>
      </c>
      <c r="AI54" s="65">
        <v>3</v>
      </c>
      <c r="AJ54" s="65">
        <v>3</v>
      </c>
      <c r="AK54" s="65">
        <v>3</v>
      </c>
      <c r="AL54" s="65">
        <v>3</v>
      </c>
      <c r="AM54" s="65">
        <v>3</v>
      </c>
      <c r="AN54" s="65" t="s">
        <v>2304</v>
      </c>
      <c r="AO54" s="65"/>
      <c r="AP54" s="65"/>
      <c r="AQ54" s="65"/>
      <c r="AR54" s="65"/>
      <c r="AS54" s="65"/>
      <c r="AT54" s="65"/>
      <c r="AU54" s="66">
        <v>44299</v>
      </c>
      <c r="AV54" s="66"/>
      <c r="AW54" s="66"/>
      <c r="AX54" s="66"/>
      <c r="AY54" s="65" t="s">
        <v>541</v>
      </c>
      <c r="AZ54" s="65"/>
      <c r="BA54" s="65"/>
      <c r="BB54" s="65"/>
      <c r="BC54" s="65" t="s">
        <v>70</v>
      </c>
      <c r="BD54" s="65"/>
      <c r="BE54" s="65"/>
      <c r="BF54" s="65"/>
      <c r="BG54" s="65" t="s">
        <v>2305</v>
      </c>
      <c r="BH54" s="65"/>
      <c r="BI54" s="65"/>
      <c r="BJ54" s="65"/>
      <c r="BK54" s="55">
        <f t="shared" ref="BK54:BK56" si="157">IFERROR(IF(AI54=0,"",IF((AM54/AI54)&gt;1,1,(AM54/AI54))),"")</f>
        <v>1</v>
      </c>
      <c r="BL54" s="55">
        <f t="shared" ref="BL54:BL56" si="158">IFERROR(IF(AJ54=0,"",IF((AO54/AJ54)&gt;1,1,(AO54/AJ54))),"")</f>
        <v>0</v>
      </c>
      <c r="BM54" s="55">
        <f t="shared" ref="BM54:BM56" si="159">IFERROR(IF(AK54=0,"",IF((AQ54/AK54)&gt;1,1,(AQ54/AK54))),"")</f>
        <v>0</v>
      </c>
      <c r="BN54" s="55">
        <f t="shared" ref="BN54:BN56" si="160">IFERROR(IF(AL54=0,"",IF((AS54/AL54)&gt;1,1,(AS54/AL54))),"")</f>
        <v>0</v>
      </c>
      <c r="BO54" s="55">
        <f t="shared" ref="BO54:BO56" si="161">IFERROR(IF((AM54+AO54+AQ54+AS54)/AH54&gt;1,1,(AM54+AO54+AQ54+AS54)/AH54),"")</f>
        <v>0.25</v>
      </c>
      <c r="BP54" s="65" t="s">
        <v>2306</v>
      </c>
      <c r="BQ54" s="65" t="s">
        <v>2307</v>
      </c>
      <c r="BR54" s="65" t="s">
        <v>364</v>
      </c>
      <c r="BS54" s="65" t="s">
        <v>2308</v>
      </c>
      <c r="BT54" s="65" t="s">
        <v>366</v>
      </c>
      <c r="BU54" s="65" t="s">
        <v>367</v>
      </c>
      <c r="BV54" s="65" t="s">
        <v>367</v>
      </c>
      <c r="BW54" s="65" t="s">
        <v>367</v>
      </c>
      <c r="BX54" s="65" t="s">
        <v>1169</v>
      </c>
      <c r="BY54" s="65" t="s">
        <v>369</v>
      </c>
      <c r="BZ54" s="65" t="s">
        <v>370</v>
      </c>
      <c r="CA54" s="65" t="s">
        <v>371</v>
      </c>
      <c r="CB54" s="65" t="s">
        <v>370</v>
      </c>
      <c r="CC54" s="65" t="s">
        <v>370</v>
      </c>
      <c r="CD54" s="65">
        <v>100</v>
      </c>
      <c r="CE54" s="65" t="s">
        <v>79</v>
      </c>
      <c r="CF54" s="65" t="s">
        <v>516</v>
      </c>
      <c r="CG54" s="65">
        <f>SUM(CH54:CK54)</f>
        <v>48</v>
      </c>
      <c r="CH54" s="65">
        <v>12</v>
      </c>
      <c r="CI54" s="65">
        <v>12</v>
      </c>
      <c r="CJ54" s="65">
        <v>12</v>
      </c>
      <c r="CK54" s="65">
        <v>12</v>
      </c>
      <c r="CL54" s="65">
        <v>12</v>
      </c>
      <c r="CM54" s="65" t="s">
        <v>2309</v>
      </c>
      <c r="CN54" s="65"/>
      <c r="CO54" s="65"/>
      <c r="CP54" s="65"/>
      <c r="CQ54" s="65"/>
      <c r="CR54" s="65"/>
      <c r="CS54" s="65"/>
      <c r="CT54" s="66">
        <v>44299</v>
      </c>
      <c r="CU54" s="66"/>
      <c r="CV54" s="66"/>
      <c r="CW54" s="66"/>
      <c r="CX54" s="65" t="s">
        <v>70</v>
      </c>
      <c r="CY54" s="65"/>
      <c r="CZ54" s="65"/>
      <c r="DA54" s="65"/>
      <c r="DB54" s="65" t="s">
        <v>70</v>
      </c>
      <c r="DC54" s="65"/>
      <c r="DD54" s="65"/>
      <c r="DE54" s="65"/>
      <c r="DF54" s="65" t="s">
        <v>2310</v>
      </c>
      <c r="DG54" s="65"/>
      <c r="DH54" s="65"/>
      <c r="DI54" s="65"/>
      <c r="DJ54" s="55">
        <f t="shared" si="21"/>
        <v>1</v>
      </c>
      <c r="DK54" s="55">
        <f t="shared" si="22"/>
        <v>0</v>
      </c>
      <c r="DL54" s="55">
        <f t="shared" si="23"/>
        <v>0</v>
      </c>
      <c r="DM54" s="55">
        <f t="shared" si="24"/>
        <v>0</v>
      </c>
      <c r="DN54" s="55">
        <f t="shared" si="25"/>
        <v>0.25</v>
      </c>
      <c r="DO54" s="65" t="s">
        <v>2311</v>
      </c>
      <c r="DP54" s="65" t="s">
        <v>2312</v>
      </c>
      <c r="DQ54" s="65" t="s">
        <v>364</v>
      </c>
      <c r="DR54" s="65" t="s">
        <v>2313</v>
      </c>
      <c r="DS54" s="65" t="s">
        <v>366</v>
      </c>
      <c r="DT54" s="65" t="s">
        <v>367</v>
      </c>
      <c r="DU54" s="65" t="s">
        <v>367</v>
      </c>
      <c r="DV54" s="65" t="s">
        <v>367</v>
      </c>
      <c r="DW54" s="65" t="s">
        <v>525</v>
      </c>
      <c r="DX54" s="65" t="s">
        <v>369</v>
      </c>
      <c r="DY54" s="65" t="s">
        <v>370</v>
      </c>
      <c r="DZ54" s="65" t="s">
        <v>371</v>
      </c>
      <c r="EA54" s="65" t="s">
        <v>370</v>
      </c>
      <c r="EB54" s="65" t="s">
        <v>370</v>
      </c>
      <c r="EC54" s="65">
        <v>100</v>
      </c>
      <c r="ED54" s="65" t="s">
        <v>79</v>
      </c>
      <c r="EE54" s="65" t="s">
        <v>528</v>
      </c>
      <c r="EF54" s="65">
        <f>SUM(EG54:EJ54)</f>
        <v>3</v>
      </c>
      <c r="EG54" s="65">
        <v>3</v>
      </c>
      <c r="EH54" s="65">
        <v>0</v>
      </c>
      <c r="EI54" s="65">
        <v>0</v>
      </c>
      <c r="EJ54" s="65">
        <v>0</v>
      </c>
      <c r="EK54" s="65">
        <v>3</v>
      </c>
      <c r="EL54" s="65" t="s">
        <v>2314</v>
      </c>
      <c r="EM54" s="65"/>
      <c r="EN54" s="65"/>
      <c r="EO54" s="65"/>
      <c r="EP54" s="65"/>
      <c r="EQ54" s="65"/>
      <c r="ER54" s="65"/>
      <c r="ES54" s="66">
        <v>44299</v>
      </c>
      <c r="ET54" s="66"/>
      <c r="EU54" s="66"/>
      <c r="EV54" s="66"/>
      <c r="EW54" s="65" t="s">
        <v>70</v>
      </c>
      <c r="EX54" s="65"/>
      <c r="EY54" s="65"/>
      <c r="EZ54" s="65"/>
      <c r="FA54" s="65" t="s">
        <v>70</v>
      </c>
      <c r="FB54" s="65"/>
      <c r="FC54" s="65"/>
      <c r="FD54" s="65"/>
      <c r="FE54" s="65" t="s">
        <v>2315</v>
      </c>
      <c r="FF54" s="65"/>
      <c r="FG54" s="65"/>
      <c r="FH54" s="65"/>
      <c r="FI54" s="55">
        <f t="shared" si="26"/>
        <v>1</v>
      </c>
      <c r="FJ54" s="55" t="str">
        <f t="shared" si="27"/>
        <v/>
      </c>
      <c r="FK54" s="55" t="str">
        <f t="shared" si="28"/>
        <v/>
      </c>
      <c r="FL54" s="55" t="str">
        <f t="shared" si="29"/>
        <v/>
      </c>
      <c r="FM54" s="55">
        <f t="shared" si="30"/>
        <v>1</v>
      </c>
      <c r="FN54" s="65"/>
      <c r="FO54" s="65"/>
      <c r="FP54" s="65"/>
      <c r="FQ54" s="65"/>
      <c r="FR54" s="65"/>
      <c r="FS54" s="65"/>
      <c r="FT54" s="65"/>
      <c r="FU54" s="65"/>
      <c r="FV54" s="65"/>
      <c r="FW54" s="65"/>
      <c r="FX54" s="65"/>
      <c r="FY54" s="65"/>
      <c r="FZ54" s="65"/>
      <c r="GA54" s="65"/>
      <c r="GB54" s="65"/>
      <c r="GC54" s="65"/>
      <c r="GD54" s="65"/>
      <c r="GE54" s="65"/>
      <c r="GF54" s="65"/>
      <c r="GG54" s="65"/>
      <c r="GH54" s="65"/>
      <c r="GI54" s="65"/>
      <c r="GJ54" s="65"/>
      <c r="GK54" s="65"/>
      <c r="GL54" s="65"/>
      <c r="GM54" s="65"/>
      <c r="GN54" s="65"/>
      <c r="GO54" s="65"/>
      <c r="GP54" s="65"/>
      <c r="GQ54" s="65"/>
      <c r="GR54" s="66">
        <v>44299</v>
      </c>
      <c r="GS54" s="66"/>
      <c r="GT54" s="66"/>
      <c r="GU54" s="66"/>
      <c r="GV54" s="65"/>
      <c r="GW54" s="65"/>
      <c r="GX54" s="65"/>
      <c r="GY54" s="65"/>
      <c r="GZ54" s="65"/>
      <c r="HA54" s="65"/>
      <c r="HB54" s="65"/>
      <c r="HC54" s="65"/>
      <c r="HD54" s="65"/>
      <c r="HE54" s="65"/>
      <c r="HF54" s="65"/>
      <c r="HG54" s="65"/>
      <c r="HH54" s="55" t="str">
        <f t="shared" ref="HH54:HH56" si="162">IFERROR(IF(GF54=0,"",IF((GJ54/GF54)&gt;1,1,(GJ54/GF54))),"")</f>
        <v/>
      </c>
      <c r="HI54" s="55" t="str">
        <f t="shared" ref="HI54:HI56" si="163">IFERROR(IF(GG54=0,"",IF((GL54/GG54)&gt;1,1,(GL54/GG54))),"")</f>
        <v/>
      </c>
      <c r="HJ54" s="55" t="str">
        <f t="shared" ref="HJ54:HJ56" si="164">IFERROR(IF(GH54=0,"",IF((GN54/GH54)&gt;1,1,(GN54/GH54))),"")</f>
        <v/>
      </c>
      <c r="HK54" s="55" t="str">
        <f t="shared" ref="HK54:HK56" si="165">IFERROR(IF(GI54=0,"",IF((GP54/GI54)&gt;1,1,(GP54/GI54))),"")</f>
        <v/>
      </c>
      <c r="HL54" s="55" t="str">
        <f t="shared" ref="HL54:HL56" si="166">IFERROR(IF((GJ54+GL54+GN54+GP54)/GE54&gt;1,1,(GJ54+GL54+GN54+GP54)/GE54),"")</f>
        <v/>
      </c>
      <c r="HM54" s="65"/>
      <c r="HN54" s="65"/>
      <c r="HO54" s="65">
        <f t="shared" si="31"/>
        <v>3</v>
      </c>
      <c r="HP54" s="65"/>
      <c r="HQ54" s="65" t="s">
        <v>2316</v>
      </c>
      <c r="HR54" s="65"/>
      <c r="HS54" s="65"/>
      <c r="HT54" s="65"/>
      <c r="HU54" s="65" t="s">
        <v>2317</v>
      </c>
      <c r="HV54" s="65"/>
      <c r="HW54" s="65"/>
      <c r="HX54" s="65"/>
      <c r="HY54" s="65" t="s">
        <v>2318</v>
      </c>
      <c r="HZ54" s="50"/>
      <c r="IA54" s="50"/>
      <c r="IB54" s="50"/>
      <c r="IC54" s="50"/>
      <c r="ID54" s="50"/>
      <c r="IE54" s="50"/>
      <c r="IF54" s="50"/>
    </row>
    <row r="55" spans="1:240" ht="75" customHeight="1" x14ac:dyDescent="0.25">
      <c r="A55" s="50" t="s">
        <v>2319</v>
      </c>
      <c r="B55" s="65" t="s">
        <v>2196</v>
      </c>
      <c r="C55" s="65" t="s">
        <v>2320</v>
      </c>
      <c r="D55" s="65" t="s">
        <v>376</v>
      </c>
      <c r="E55" s="65" t="s">
        <v>507</v>
      </c>
      <c r="F55" s="65" t="s">
        <v>377</v>
      </c>
      <c r="G55" s="65" t="s">
        <v>378</v>
      </c>
      <c r="H55" s="65" t="s">
        <v>2321</v>
      </c>
      <c r="I55" s="65" t="s">
        <v>2322</v>
      </c>
      <c r="J55" s="67">
        <v>1</v>
      </c>
      <c r="K55" s="67">
        <v>5</v>
      </c>
      <c r="L55" s="67" t="s">
        <v>359</v>
      </c>
      <c r="M55" s="67">
        <v>1</v>
      </c>
      <c r="N55" s="67">
        <v>5</v>
      </c>
      <c r="O55" s="67" t="s">
        <v>359</v>
      </c>
      <c r="P55" s="65" t="s">
        <v>361</v>
      </c>
      <c r="Q55" s="65" t="s">
        <v>2323</v>
      </c>
      <c r="R55" s="65" t="s">
        <v>2324</v>
      </c>
      <c r="S55" s="65" t="s">
        <v>364</v>
      </c>
      <c r="T55" s="65" t="s">
        <v>2325</v>
      </c>
      <c r="U55" s="65" t="s">
        <v>366</v>
      </c>
      <c r="V55" s="65" t="s">
        <v>367</v>
      </c>
      <c r="W55" s="65" t="s">
        <v>367</v>
      </c>
      <c r="X55" s="65" t="s">
        <v>367</v>
      </c>
      <c r="Y55" s="65" t="s">
        <v>727</v>
      </c>
      <c r="Z55" s="65" t="s">
        <v>369</v>
      </c>
      <c r="AA55" s="65" t="s">
        <v>370</v>
      </c>
      <c r="AB55" s="65" t="s">
        <v>371</v>
      </c>
      <c r="AC55" s="65" t="s">
        <v>370</v>
      </c>
      <c r="AD55" s="65" t="s">
        <v>370</v>
      </c>
      <c r="AE55" s="65">
        <v>100</v>
      </c>
      <c r="AF55" s="65" t="s">
        <v>79</v>
      </c>
      <c r="AG55" s="65" t="s">
        <v>516</v>
      </c>
      <c r="AH55" s="65">
        <f t="shared" si="156"/>
        <v>12</v>
      </c>
      <c r="AI55" s="65">
        <v>3</v>
      </c>
      <c r="AJ55" s="65">
        <v>3</v>
      </c>
      <c r="AK55" s="65">
        <v>3</v>
      </c>
      <c r="AL55" s="65">
        <v>3</v>
      </c>
      <c r="AM55" s="65">
        <v>3</v>
      </c>
      <c r="AN55" s="65" t="s">
        <v>2326</v>
      </c>
      <c r="AO55" s="65"/>
      <c r="AP55" s="65"/>
      <c r="AQ55" s="65"/>
      <c r="AR55" s="65"/>
      <c r="AS55" s="65"/>
      <c r="AT55" s="65"/>
      <c r="AU55" s="66">
        <v>44299</v>
      </c>
      <c r="AV55" s="66"/>
      <c r="AW55" s="66"/>
      <c r="AX55" s="66"/>
      <c r="AY55" s="65" t="s">
        <v>70</v>
      </c>
      <c r="AZ55" s="65"/>
      <c r="BA55" s="65"/>
      <c r="BB55" s="65"/>
      <c r="BC55" s="65" t="s">
        <v>70</v>
      </c>
      <c r="BD55" s="65"/>
      <c r="BE55" s="65"/>
      <c r="BF55" s="65"/>
      <c r="BG55" s="65" t="s">
        <v>2327</v>
      </c>
      <c r="BH55" s="65"/>
      <c r="BI55" s="65"/>
      <c r="BJ55" s="65"/>
      <c r="BK55" s="55">
        <f t="shared" si="157"/>
        <v>1</v>
      </c>
      <c r="BL55" s="55">
        <f t="shared" si="158"/>
        <v>0</v>
      </c>
      <c r="BM55" s="55">
        <f t="shared" si="159"/>
        <v>0</v>
      </c>
      <c r="BN55" s="55">
        <f t="shared" si="160"/>
        <v>0</v>
      </c>
      <c r="BO55" s="55">
        <f t="shared" si="161"/>
        <v>0.25</v>
      </c>
      <c r="BP55" s="65"/>
      <c r="BQ55" s="65"/>
      <c r="BR55" s="65"/>
      <c r="BS55" s="65"/>
      <c r="BT55" s="65"/>
      <c r="BU55" s="65"/>
      <c r="BV55" s="65"/>
      <c r="BW55" s="65"/>
      <c r="BX55" s="65"/>
      <c r="BY55" s="65"/>
      <c r="BZ55" s="65"/>
      <c r="CA55" s="65"/>
      <c r="CB55" s="65"/>
      <c r="CC55" s="65"/>
      <c r="CD55" s="65"/>
      <c r="CE55" s="65"/>
      <c r="CF55" s="65"/>
      <c r="CG55" s="65"/>
      <c r="CH55" s="65"/>
      <c r="CI55" s="65"/>
      <c r="CJ55" s="65"/>
      <c r="CK55" s="65"/>
      <c r="CL55" s="65"/>
      <c r="CM55" s="65"/>
      <c r="CN55" s="65"/>
      <c r="CO55" s="65"/>
      <c r="CP55" s="65"/>
      <c r="CQ55" s="65"/>
      <c r="CR55" s="65"/>
      <c r="CS55" s="65"/>
      <c r="CT55" s="66">
        <v>44299</v>
      </c>
      <c r="CU55" s="66"/>
      <c r="CV55" s="66"/>
      <c r="CW55" s="66"/>
      <c r="CX55" s="65"/>
      <c r="CY55" s="65"/>
      <c r="CZ55" s="65"/>
      <c r="DA55" s="65"/>
      <c r="DB55" s="65"/>
      <c r="DC55" s="65"/>
      <c r="DD55" s="65"/>
      <c r="DE55" s="65"/>
      <c r="DF55" s="65"/>
      <c r="DG55" s="65"/>
      <c r="DH55" s="65"/>
      <c r="DI55" s="65"/>
      <c r="DJ55" s="55" t="str">
        <f t="shared" si="21"/>
        <v/>
      </c>
      <c r="DK55" s="55" t="str">
        <f t="shared" si="22"/>
        <v/>
      </c>
      <c r="DL55" s="55" t="str">
        <f t="shared" si="23"/>
        <v/>
      </c>
      <c r="DM55" s="55" t="str">
        <f t="shared" si="24"/>
        <v/>
      </c>
      <c r="DN55" s="55" t="str">
        <f t="shared" si="25"/>
        <v/>
      </c>
      <c r="DO55" s="65"/>
      <c r="DP55" s="65"/>
      <c r="DQ55" s="65"/>
      <c r="DR55" s="65"/>
      <c r="DS55" s="65"/>
      <c r="DT55" s="65"/>
      <c r="DU55" s="65"/>
      <c r="DV55" s="65"/>
      <c r="DW55" s="65"/>
      <c r="DX55" s="65"/>
      <c r="DY55" s="65"/>
      <c r="DZ55" s="65"/>
      <c r="EA55" s="65"/>
      <c r="EB55" s="65"/>
      <c r="EC55" s="65"/>
      <c r="ED55" s="65"/>
      <c r="EE55" s="65"/>
      <c r="EF55" s="65"/>
      <c r="EG55" s="65"/>
      <c r="EH55" s="65"/>
      <c r="EI55" s="65"/>
      <c r="EJ55" s="65"/>
      <c r="EK55" s="65"/>
      <c r="EL55" s="65"/>
      <c r="EM55" s="65"/>
      <c r="EN55" s="65"/>
      <c r="EO55" s="65"/>
      <c r="EP55" s="65"/>
      <c r="EQ55" s="65"/>
      <c r="ER55" s="65"/>
      <c r="ES55" s="66">
        <v>44299</v>
      </c>
      <c r="ET55" s="66"/>
      <c r="EU55" s="66"/>
      <c r="EV55" s="66"/>
      <c r="EW55" s="65"/>
      <c r="EX55" s="65"/>
      <c r="EY55" s="65"/>
      <c r="EZ55" s="65"/>
      <c r="FA55" s="65"/>
      <c r="FB55" s="65"/>
      <c r="FC55" s="65"/>
      <c r="FD55" s="65"/>
      <c r="FE55" s="65"/>
      <c r="FF55" s="65"/>
      <c r="FG55" s="65"/>
      <c r="FH55" s="65"/>
      <c r="FI55" s="55" t="str">
        <f t="shared" si="26"/>
        <v/>
      </c>
      <c r="FJ55" s="55" t="str">
        <f t="shared" si="27"/>
        <v/>
      </c>
      <c r="FK55" s="55" t="str">
        <f t="shared" si="28"/>
        <v/>
      </c>
      <c r="FL55" s="55" t="str">
        <f t="shared" si="29"/>
        <v/>
      </c>
      <c r="FM55" s="55" t="str">
        <f t="shared" si="30"/>
        <v/>
      </c>
      <c r="FN55" s="65"/>
      <c r="FO55" s="65"/>
      <c r="FP55" s="65"/>
      <c r="FQ55" s="65"/>
      <c r="FR55" s="65"/>
      <c r="FS55" s="65"/>
      <c r="FT55" s="65"/>
      <c r="FU55" s="65"/>
      <c r="FV55" s="65"/>
      <c r="FW55" s="65"/>
      <c r="FX55" s="65"/>
      <c r="FY55" s="65"/>
      <c r="FZ55" s="65"/>
      <c r="GA55" s="65"/>
      <c r="GB55" s="65"/>
      <c r="GC55" s="65"/>
      <c r="GD55" s="65"/>
      <c r="GE55" s="65"/>
      <c r="GF55" s="65"/>
      <c r="GG55" s="65"/>
      <c r="GH55" s="65"/>
      <c r="GI55" s="65"/>
      <c r="GJ55" s="65"/>
      <c r="GK55" s="65"/>
      <c r="GL55" s="65"/>
      <c r="GM55" s="65"/>
      <c r="GN55" s="65"/>
      <c r="GO55" s="65"/>
      <c r="GP55" s="65"/>
      <c r="GQ55" s="65"/>
      <c r="GR55" s="66">
        <v>44299</v>
      </c>
      <c r="GS55" s="66"/>
      <c r="GT55" s="66"/>
      <c r="GU55" s="66"/>
      <c r="GV55" s="65"/>
      <c r="GW55" s="65"/>
      <c r="GX55" s="65"/>
      <c r="GY55" s="65"/>
      <c r="GZ55" s="65"/>
      <c r="HA55" s="65"/>
      <c r="HB55" s="65"/>
      <c r="HC55" s="65"/>
      <c r="HD55" s="65"/>
      <c r="HE55" s="65"/>
      <c r="HF55" s="65"/>
      <c r="HG55" s="65"/>
      <c r="HH55" s="55" t="str">
        <f t="shared" si="162"/>
        <v/>
      </c>
      <c r="HI55" s="55" t="str">
        <f t="shared" si="163"/>
        <v/>
      </c>
      <c r="HJ55" s="55" t="str">
        <f t="shared" si="164"/>
        <v/>
      </c>
      <c r="HK55" s="55" t="str">
        <f t="shared" si="165"/>
        <v/>
      </c>
      <c r="HL55" s="55" t="str">
        <f t="shared" si="166"/>
        <v/>
      </c>
      <c r="HM55" s="65"/>
      <c r="HN55" s="65"/>
      <c r="HO55" s="65">
        <f t="shared" si="31"/>
        <v>1</v>
      </c>
      <c r="HP55" s="65"/>
      <c r="HQ55" s="65" t="s">
        <v>2328</v>
      </c>
      <c r="HR55" s="65"/>
      <c r="HS55" s="65"/>
      <c r="HT55" s="65"/>
      <c r="HU55" s="65"/>
      <c r="HV55" s="65"/>
      <c r="HW55" s="65"/>
      <c r="HX55" s="65"/>
      <c r="HY55" s="65"/>
      <c r="HZ55" s="50"/>
      <c r="IA55" s="50"/>
      <c r="IB55" s="50"/>
      <c r="IC55" s="50"/>
      <c r="ID55" s="50"/>
      <c r="IE55" s="50"/>
      <c r="IF55" s="50"/>
    </row>
    <row r="56" spans="1:240" ht="75" customHeight="1" x14ac:dyDescent="0.25">
      <c r="A56" s="50" t="s">
        <v>2329</v>
      </c>
      <c r="B56" s="65" t="s">
        <v>2196</v>
      </c>
      <c r="C56" s="65" t="s">
        <v>2330</v>
      </c>
      <c r="D56" s="65" t="s">
        <v>782</v>
      </c>
      <c r="E56" s="65"/>
      <c r="F56" s="65"/>
      <c r="G56" s="65"/>
      <c r="H56" s="65" t="s">
        <v>2331</v>
      </c>
      <c r="I56" s="65" t="s">
        <v>2332</v>
      </c>
      <c r="J56" s="67">
        <v>4</v>
      </c>
      <c r="K56" s="67">
        <v>4</v>
      </c>
      <c r="L56" s="67" t="s">
        <v>359</v>
      </c>
      <c r="M56" s="67">
        <v>2</v>
      </c>
      <c r="N56" s="67">
        <v>2</v>
      </c>
      <c r="O56" s="67" t="s">
        <v>360</v>
      </c>
      <c r="P56" s="65" t="s">
        <v>361</v>
      </c>
      <c r="Q56" s="65" t="s">
        <v>2333</v>
      </c>
      <c r="R56" s="65" t="s">
        <v>2324</v>
      </c>
      <c r="S56" s="65" t="s">
        <v>364</v>
      </c>
      <c r="T56" s="65" t="s">
        <v>2334</v>
      </c>
      <c r="U56" s="65" t="s">
        <v>366</v>
      </c>
      <c r="V56" s="65" t="s">
        <v>367</v>
      </c>
      <c r="W56" s="65" t="s">
        <v>367</v>
      </c>
      <c r="X56" s="65" t="s">
        <v>367</v>
      </c>
      <c r="Y56" s="65" t="s">
        <v>525</v>
      </c>
      <c r="Z56" s="65" t="s">
        <v>369</v>
      </c>
      <c r="AA56" s="65" t="s">
        <v>370</v>
      </c>
      <c r="AB56" s="65" t="s">
        <v>371</v>
      </c>
      <c r="AC56" s="65" t="s">
        <v>370</v>
      </c>
      <c r="AD56" s="65" t="s">
        <v>370</v>
      </c>
      <c r="AE56" s="65">
        <v>100</v>
      </c>
      <c r="AF56" s="65" t="s">
        <v>79</v>
      </c>
      <c r="AG56" s="65" t="s">
        <v>528</v>
      </c>
      <c r="AH56" s="65">
        <f t="shared" si="156"/>
        <v>0</v>
      </c>
      <c r="AI56" s="65">
        <v>0</v>
      </c>
      <c r="AJ56" s="65">
        <v>0</v>
      </c>
      <c r="AK56" s="65">
        <v>0</v>
      </c>
      <c r="AL56" s="65">
        <v>0</v>
      </c>
      <c r="AM56" s="65">
        <v>0</v>
      </c>
      <c r="AN56" s="65" t="s">
        <v>2335</v>
      </c>
      <c r="AO56" s="65"/>
      <c r="AP56" s="65"/>
      <c r="AQ56" s="65"/>
      <c r="AR56" s="65"/>
      <c r="AS56" s="65"/>
      <c r="AT56" s="65"/>
      <c r="AU56" s="66">
        <v>44299</v>
      </c>
      <c r="AV56" s="66"/>
      <c r="AW56" s="66"/>
      <c r="AX56" s="66"/>
      <c r="AY56" s="65" t="s">
        <v>97</v>
      </c>
      <c r="AZ56" s="65"/>
      <c r="BA56" s="65"/>
      <c r="BB56" s="65"/>
      <c r="BC56" s="65" t="s">
        <v>97</v>
      </c>
      <c r="BD56" s="65"/>
      <c r="BE56" s="65"/>
      <c r="BF56" s="65"/>
      <c r="BG56" s="65" t="s">
        <v>985</v>
      </c>
      <c r="BH56" s="65"/>
      <c r="BI56" s="65"/>
      <c r="BJ56" s="65"/>
      <c r="BK56" s="55" t="str">
        <f t="shared" si="157"/>
        <v/>
      </c>
      <c r="BL56" s="55" t="str">
        <f t="shared" si="158"/>
        <v/>
      </c>
      <c r="BM56" s="55" t="str">
        <f t="shared" si="159"/>
        <v/>
      </c>
      <c r="BN56" s="55" t="str">
        <f t="shared" si="160"/>
        <v/>
      </c>
      <c r="BO56" s="55" t="str">
        <f t="shared" si="161"/>
        <v/>
      </c>
      <c r="BP56" s="65" t="s">
        <v>2336</v>
      </c>
      <c r="BQ56" s="65" t="s">
        <v>2324</v>
      </c>
      <c r="BR56" s="65" t="s">
        <v>364</v>
      </c>
      <c r="BS56" s="65" t="s">
        <v>2337</v>
      </c>
      <c r="BT56" s="65" t="s">
        <v>366</v>
      </c>
      <c r="BU56" s="65" t="s">
        <v>367</v>
      </c>
      <c r="BV56" s="65" t="s">
        <v>367</v>
      </c>
      <c r="BW56" s="65" t="s">
        <v>367</v>
      </c>
      <c r="BX56" s="65" t="s">
        <v>544</v>
      </c>
      <c r="BY56" s="65" t="s">
        <v>369</v>
      </c>
      <c r="BZ56" s="65" t="s">
        <v>370</v>
      </c>
      <c r="CA56" s="65" t="s">
        <v>371</v>
      </c>
      <c r="CB56" s="65" t="s">
        <v>370</v>
      </c>
      <c r="CC56" s="65" t="s">
        <v>370</v>
      </c>
      <c r="CD56" s="65">
        <v>100</v>
      </c>
      <c r="CE56" s="65" t="s">
        <v>79</v>
      </c>
      <c r="CF56" s="65" t="s">
        <v>528</v>
      </c>
      <c r="CG56" s="65">
        <f>SUM(CH56:CK56)</f>
        <v>1</v>
      </c>
      <c r="CH56" s="65">
        <v>1</v>
      </c>
      <c r="CI56" s="65">
        <v>0</v>
      </c>
      <c r="CJ56" s="65">
        <v>0</v>
      </c>
      <c r="CK56" s="65">
        <v>0</v>
      </c>
      <c r="CL56" s="65">
        <v>1</v>
      </c>
      <c r="CM56" s="65" t="s">
        <v>2338</v>
      </c>
      <c r="CN56" s="65"/>
      <c r="CO56" s="65"/>
      <c r="CP56" s="65"/>
      <c r="CQ56" s="65"/>
      <c r="CR56" s="65"/>
      <c r="CS56" s="65"/>
      <c r="CT56" s="66">
        <v>44299</v>
      </c>
      <c r="CU56" s="66"/>
      <c r="CV56" s="66"/>
      <c r="CW56" s="66"/>
      <c r="CX56" s="65" t="s">
        <v>70</v>
      </c>
      <c r="CY56" s="65"/>
      <c r="CZ56" s="65"/>
      <c r="DA56" s="65"/>
      <c r="DB56" s="65" t="s">
        <v>70</v>
      </c>
      <c r="DC56" s="65"/>
      <c r="DD56" s="65"/>
      <c r="DE56" s="65"/>
      <c r="DF56" s="65" t="s">
        <v>2339</v>
      </c>
      <c r="DG56" s="65"/>
      <c r="DH56" s="65"/>
      <c r="DI56" s="65"/>
      <c r="DJ56" s="55">
        <f t="shared" si="21"/>
        <v>1</v>
      </c>
      <c r="DK56" s="55" t="str">
        <f t="shared" si="22"/>
        <v/>
      </c>
      <c r="DL56" s="55" t="str">
        <f t="shared" si="23"/>
        <v/>
      </c>
      <c r="DM56" s="55" t="str">
        <f t="shared" si="24"/>
        <v/>
      </c>
      <c r="DN56" s="55">
        <f t="shared" si="25"/>
        <v>1</v>
      </c>
      <c r="DO56" s="65" t="s">
        <v>2340</v>
      </c>
      <c r="DP56" s="65" t="s">
        <v>2324</v>
      </c>
      <c r="DQ56" s="65" t="s">
        <v>364</v>
      </c>
      <c r="DR56" s="65" t="s">
        <v>2341</v>
      </c>
      <c r="DS56" s="65" t="s">
        <v>366</v>
      </c>
      <c r="DT56" s="65" t="s">
        <v>367</v>
      </c>
      <c r="DU56" s="65" t="s">
        <v>367</v>
      </c>
      <c r="DV56" s="65" t="s">
        <v>367</v>
      </c>
      <c r="DW56" s="65" t="s">
        <v>525</v>
      </c>
      <c r="DX56" s="65" t="s">
        <v>369</v>
      </c>
      <c r="DY56" s="65" t="s">
        <v>370</v>
      </c>
      <c r="DZ56" s="65" t="s">
        <v>371</v>
      </c>
      <c r="EA56" s="65" t="s">
        <v>370</v>
      </c>
      <c r="EB56" s="65" t="s">
        <v>370</v>
      </c>
      <c r="EC56" s="65">
        <v>100</v>
      </c>
      <c r="ED56" s="65" t="s">
        <v>79</v>
      </c>
      <c r="EE56" s="65" t="s">
        <v>528</v>
      </c>
      <c r="EF56" s="65">
        <f>SUM(EG56:EJ56)</f>
        <v>1</v>
      </c>
      <c r="EG56" s="65">
        <v>1</v>
      </c>
      <c r="EH56" s="65">
        <v>0</v>
      </c>
      <c r="EI56" s="65">
        <v>0</v>
      </c>
      <c r="EJ56" s="65">
        <v>0</v>
      </c>
      <c r="EK56" s="65">
        <v>1</v>
      </c>
      <c r="EL56" s="65" t="s">
        <v>2342</v>
      </c>
      <c r="EM56" s="65"/>
      <c r="EN56" s="65"/>
      <c r="EO56" s="65"/>
      <c r="EP56" s="65"/>
      <c r="EQ56" s="65"/>
      <c r="ER56" s="65"/>
      <c r="ES56" s="66">
        <v>44299</v>
      </c>
      <c r="ET56" s="66"/>
      <c r="EU56" s="66"/>
      <c r="EV56" s="66"/>
      <c r="EW56" s="65" t="s">
        <v>70</v>
      </c>
      <c r="EX56" s="65"/>
      <c r="EY56" s="65"/>
      <c r="EZ56" s="65"/>
      <c r="FA56" s="65" t="s">
        <v>70</v>
      </c>
      <c r="FB56" s="65"/>
      <c r="FC56" s="65"/>
      <c r="FD56" s="65"/>
      <c r="FE56" s="65" t="s">
        <v>2343</v>
      </c>
      <c r="FF56" s="65"/>
      <c r="FG56" s="65"/>
      <c r="FH56" s="65"/>
      <c r="FI56" s="55">
        <f t="shared" si="26"/>
        <v>1</v>
      </c>
      <c r="FJ56" s="55" t="str">
        <f t="shared" si="27"/>
        <v/>
      </c>
      <c r="FK56" s="55" t="str">
        <f t="shared" si="28"/>
        <v/>
      </c>
      <c r="FL56" s="55" t="str">
        <f t="shared" si="29"/>
        <v/>
      </c>
      <c r="FM56" s="55">
        <f t="shared" si="30"/>
        <v>1</v>
      </c>
      <c r="FN56" s="65"/>
      <c r="FO56" s="65"/>
      <c r="FP56" s="65"/>
      <c r="FQ56" s="65"/>
      <c r="FR56" s="65"/>
      <c r="FS56" s="65"/>
      <c r="FT56" s="65"/>
      <c r="FU56" s="65"/>
      <c r="FV56" s="65"/>
      <c r="FW56" s="65"/>
      <c r="FX56" s="65"/>
      <c r="FY56" s="65"/>
      <c r="FZ56" s="65"/>
      <c r="GA56" s="65"/>
      <c r="GB56" s="65"/>
      <c r="GC56" s="65"/>
      <c r="GD56" s="65"/>
      <c r="GE56" s="65"/>
      <c r="GF56" s="65"/>
      <c r="GG56" s="65"/>
      <c r="GH56" s="65"/>
      <c r="GI56" s="65"/>
      <c r="GJ56" s="65"/>
      <c r="GK56" s="65"/>
      <c r="GL56" s="65"/>
      <c r="GM56" s="65"/>
      <c r="GN56" s="65"/>
      <c r="GO56" s="65"/>
      <c r="GP56" s="65"/>
      <c r="GQ56" s="65"/>
      <c r="GR56" s="66">
        <v>44299</v>
      </c>
      <c r="GS56" s="66"/>
      <c r="GT56" s="66"/>
      <c r="GU56" s="66"/>
      <c r="GV56" s="65"/>
      <c r="GW56" s="65"/>
      <c r="GX56" s="65"/>
      <c r="GY56" s="65"/>
      <c r="GZ56" s="65"/>
      <c r="HA56" s="65"/>
      <c r="HB56" s="65"/>
      <c r="HC56" s="65"/>
      <c r="HD56" s="65"/>
      <c r="HE56" s="65"/>
      <c r="HF56" s="65"/>
      <c r="HG56" s="65"/>
      <c r="HH56" s="55" t="str">
        <f t="shared" si="162"/>
        <v/>
      </c>
      <c r="HI56" s="55" t="str">
        <f t="shared" si="163"/>
        <v/>
      </c>
      <c r="HJ56" s="55" t="str">
        <f t="shared" si="164"/>
        <v/>
      </c>
      <c r="HK56" s="55" t="str">
        <f t="shared" si="165"/>
        <v/>
      </c>
      <c r="HL56" s="55" t="str">
        <f t="shared" si="166"/>
        <v/>
      </c>
      <c r="HM56" s="65"/>
      <c r="HN56" s="65"/>
      <c r="HO56" s="65">
        <f t="shared" si="31"/>
        <v>3</v>
      </c>
      <c r="HP56" s="65" t="s">
        <v>2344</v>
      </c>
      <c r="HQ56" s="65" t="s">
        <v>97</v>
      </c>
      <c r="HR56" s="65"/>
      <c r="HS56" s="65"/>
      <c r="HT56" s="65"/>
      <c r="HU56" s="65" t="s">
        <v>2345</v>
      </c>
      <c r="HV56" s="65"/>
      <c r="HW56" s="65"/>
      <c r="HX56" s="65"/>
      <c r="HY56" s="65" t="s">
        <v>2346</v>
      </c>
      <c r="HZ56" s="50"/>
      <c r="IA56" s="50"/>
      <c r="IB56" s="50"/>
      <c r="IC56" s="50"/>
      <c r="ID56" s="50"/>
      <c r="IE56" s="50"/>
      <c r="IF56" s="50"/>
    </row>
    <row r="57" spans="1:240" ht="75" customHeight="1" x14ac:dyDescent="0.25">
      <c r="A57" s="50" t="s">
        <v>2454</v>
      </c>
      <c r="B57" s="65" t="s">
        <v>2347</v>
      </c>
      <c r="C57" s="65" t="s">
        <v>2455</v>
      </c>
      <c r="D57" s="65" t="s">
        <v>376</v>
      </c>
      <c r="E57" s="65" t="s">
        <v>753</v>
      </c>
      <c r="F57" s="65" t="s">
        <v>377</v>
      </c>
      <c r="G57" s="65" t="s">
        <v>754</v>
      </c>
      <c r="H57" s="65" t="s">
        <v>2456</v>
      </c>
      <c r="I57" s="65" t="s">
        <v>2457</v>
      </c>
      <c r="J57" s="67">
        <v>1</v>
      </c>
      <c r="K57" s="67">
        <v>5</v>
      </c>
      <c r="L57" s="67" t="s">
        <v>359</v>
      </c>
      <c r="M57" s="67">
        <v>1</v>
      </c>
      <c r="N57" s="67">
        <v>5</v>
      </c>
      <c r="O57" s="67" t="s">
        <v>359</v>
      </c>
      <c r="P57" s="65" t="s">
        <v>361</v>
      </c>
      <c r="Q57" s="65" t="s">
        <v>2458</v>
      </c>
      <c r="R57" s="65" t="s">
        <v>2459</v>
      </c>
      <c r="S57" s="65" t="s">
        <v>364</v>
      </c>
      <c r="T57" s="65" t="s">
        <v>2460</v>
      </c>
      <c r="U57" s="65" t="s">
        <v>366</v>
      </c>
      <c r="V57" s="65" t="s">
        <v>367</v>
      </c>
      <c r="W57" s="65" t="s">
        <v>367</v>
      </c>
      <c r="X57" s="65" t="s">
        <v>367</v>
      </c>
      <c r="Y57" s="65" t="s">
        <v>525</v>
      </c>
      <c r="Z57" s="65" t="s">
        <v>369</v>
      </c>
      <c r="AA57" s="65" t="s">
        <v>370</v>
      </c>
      <c r="AB57" s="65" t="s">
        <v>371</v>
      </c>
      <c r="AC57" s="65" t="s">
        <v>370</v>
      </c>
      <c r="AD57" s="65" t="s">
        <v>370</v>
      </c>
      <c r="AE57" s="65">
        <v>100</v>
      </c>
      <c r="AF57" s="65" t="s">
        <v>79</v>
      </c>
      <c r="AG57" s="65" t="s">
        <v>528</v>
      </c>
      <c r="AH57" s="65">
        <f>SUM(AI57:AL57)</f>
        <v>3</v>
      </c>
      <c r="AI57" s="65">
        <v>3</v>
      </c>
      <c r="AJ57" s="65">
        <v>0</v>
      </c>
      <c r="AK57" s="65">
        <v>0</v>
      </c>
      <c r="AL57" s="65">
        <v>0</v>
      </c>
      <c r="AM57" s="65">
        <v>3</v>
      </c>
      <c r="AN57" s="65" t="s">
        <v>2461</v>
      </c>
      <c r="AO57" s="65"/>
      <c r="AP57" s="65"/>
      <c r="AQ57" s="65"/>
      <c r="AR57" s="65"/>
      <c r="AS57" s="65"/>
      <c r="AT57" s="65"/>
      <c r="AU57" s="66">
        <v>44299</v>
      </c>
      <c r="AV57" s="66"/>
      <c r="AW57" s="66"/>
      <c r="AX57" s="66"/>
      <c r="AY57" s="65" t="s">
        <v>70</v>
      </c>
      <c r="AZ57" s="65"/>
      <c r="BA57" s="65"/>
      <c r="BB57" s="65"/>
      <c r="BC57" s="65" t="s">
        <v>70</v>
      </c>
      <c r="BD57" s="65"/>
      <c r="BE57" s="65"/>
      <c r="BF57" s="65"/>
      <c r="BG57" s="65" t="s">
        <v>2462</v>
      </c>
      <c r="BH57" s="65"/>
      <c r="BI57" s="65"/>
      <c r="BJ57" s="65"/>
      <c r="BK57" s="55">
        <f>IFERROR(IF(AI57=0,"",IF((AM57/AI57)&gt;1,1,(AM57/AI57))),"")</f>
        <v>1</v>
      </c>
      <c r="BL57" s="55" t="str">
        <f>IFERROR(IF(AJ57=0,"",IF((AO57/AJ57)&gt;1,1,(AO57/AJ57))),"")</f>
        <v/>
      </c>
      <c r="BM57" s="55" t="str">
        <f>IFERROR(IF(AK57=0,"",IF((AQ57/AK57)&gt;1,1,(AQ57/AK57))),"")</f>
        <v/>
      </c>
      <c r="BN57" s="55" t="str">
        <f>IFERROR(IF(AL57=0,"",IF((AS57/AL57)&gt;1,1,(AS57/AL57))),"")</f>
        <v/>
      </c>
      <c r="BO57" s="55">
        <f>IFERROR(IF((AM57+AO57+AQ57+AS57)/AH57&gt;1,1,(AM57+AO57+AQ57+AS57)/AH57),"")</f>
        <v>1</v>
      </c>
      <c r="BP57" s="65"/>
      <c r="BQ57" s="65"/>
      <c r="BR57" s="65"/>
      <c r="BS57" s="65"/>
      <c r="BT57" s="65"/>
      <c r="BU57" s="65"/>
      <c r="BV57" s="65"/>
      <c r="BW57" s="65"/>
      <c r="BX57" s="65"/>
      <c r="BY57" s="65"/>
      <c r="BZ57" s="65"/>
      <c r="CA57" s="65"/>
      <c r="CB57" s="65"/>
      <c r="CC57" s="65"/>
      <c r="CD57" s="65"/>
      <c r="CE57" s="65"/>
      <c r="CF57" s="65"/>
      <c r="CG57" s="65"/>
      <c r="CH57" s="65"/>
      <c r="CI57" s="65"/>
      <c r="CJ57" s="65"/>
      <c r="CK57" s="65"/>
      <c r="CL57" s="65"/>
      <c r="CM57" s="65"/>
      <c r="CN57" s="65"/>
      <c r="CO57" s="65"/>
      <c r="CP57" s="65"/>
      <c r="CQ57" s="65"/>
      <c r="CR57" s="65"/>
      <c r="CS57" s="65"/>
      <c r="CT57" s="66">
        <v>44299</v>
      </c>
      <c r="CU57" s="66"/>
      <c r="CV57" s="66"/>
      <c r="CW57" s="66"/>
      <c r="CX57" s="65"/>
      <c r="CY57" s="65"/>
      <c r="CZ57" s="65"/>
      <c r="DA57" s="65"/>
      <c r="DB57" s="65"/>
      <c r="DC57" s="65"/>
      <c r="DD57" s="65"/>
      <c r="DE57" s="65"/>
      <c r="DF57" s="65"/>
      <c r="DG57" s="65"/>
      <c r="DH57" s="65"/>
      <c r="DI57" s="65"/>
      <c r="DJ57" s="55" t="str">
        <f t="shared" si="21"/>
        <v/>
      </c>
      <c r="DK57" s="55" t="str">
        <f t="shared" si="22"/>
        <v/>
      </c>
      <c r="DL57" s="55" t="str">
        <f t="shared" si="23"/>
        <v/>
      </c>
      <c r="DM57" s="55" t="str">
        <f t="shared" si="24"/>
        <v/>
      </c>
      <c r="DN57" s="55" t="str">
        <f t="shared" si="25"/>
        <v/>
      </c>
      <c r="DO57" s="65"/>
      <c r="DP57" s="65"/>
      <c r="DQ57" s="65"/>
      <c r="DR57" s="65"/>
      <c r="DS57" s="65"/>
      <c r="DT57" s="65"/>
      <c r="DU57" s="65"/>
      <c r="DV57" s="65"/>
      <c r="DW57" s="65"/>
      <c r="DX57" s="65"/>
      <c r="DY57" s="65"/>
      <c r="DZ57" s="65"/>
      <c r="EA57" s="65"/>
      <c r="EB57" s="65"/>
      <c r="EC57" s="65"/>
      <c r="ED57" s="65"/>
      <c r="EE57" s="65"/>
      <c r="EF57" s="65"/>
      <c r="EG57" s="65"/>
      <c r="EH57" s="65"/>
      <c r="EI57" s="65"/>
      <c r="EJ57" s="65"/>
      <c r="EK57" s="65"/>
      <c r="EL57" s="65"/>
      <c r="EM57" s="65"/>
      <c r="EN57" s="65"/>
      <c r="EO57" s="65"/>
      <c r="EP57" s="65"/>
      <c r="EQ57" s="65"/>
      <c r="ER57" s="65"/>
      <c r="ES57" s="66">
        <v>44299</v>
      </c>
      <c r="ET57" s="66"/>
      <c r="EU57" s="66"/>
      <c r="EV57" s="66"/>
      <c r="EW57" s="65"/>
      <c r="EX57" s="65"/>
      <c r="EY57" s="65"/>
      <c r="EZ57" s="65"/>
      <c r="FA57" s="65"/>
      <c r="FB57" s="65"/>
      <c r="FC57" s="65"/>
      <c r="FD57" s="65"/>
      <c r="FE57" s="65"/>
      <c r="FF57" s="65"/>
      <c r="FG57" s="65"/>
      <c r="FH57" s="65"/>
      <c r="FI57" s="55" t="str">
        <f t="shared" si="26"/>
        <v/>
      </c>
      <c r="FJ57" s="55" t="str">
        <f t="shared" si="27"/>
        <v/>
      </c>
      <c r="FK57" s="55" t="str">
        <f t="shared" si="28"/>
        <v/>
      </c>
      <c r="FL57" s="55" t="str">
        <f t="shared" si="29"/>
        <v/>
      </c>
      <c r="FM57" s="55" t="str">
        <f t="shared" si="30"/>
        <v/>
      </c>
      <c r="FN57" s="65"/>
      <c r="FO57" s="65"/>
      <c r="FP57" s="65"/>
      <c r="FQ57" s="65"/>
      <c r="FR57" s="65"/>
      <c r="FS57" s="65"/>
      <c r="FT57" s="65"/>
      <c r="FU57" s="65"/>
      <c r="FV57" s="65"/>
      <c r="FW57" s="65"/>
      <c r="FX57" s="65"/>
      <c r="FY57" s="65"/>
      <c r="FZ57" s="65"/>
      <c r="GA57" s="65"/>
      <c r="GB57" s="65"/>
      <c r="GC57" s="65"/>
      <c r="GD57" s="65"/>
      <c r="GE57" s="65"/>
      <c r="GF57" s="65"/>
      <c r="GG57" s="65"/>
      <c r="GH57" s="65"/>
      <c r="GI57" s="65"/>
      <c r="GJ57" s="65"/>
      <c r="GK57" s="65"/>
      <c r="GL57" s="65"/>
      <c r="GM57" s="65"/>
      <c r="GN57" s="65"/>
      <c r="GO57" s="65"/>
      <c r="GP57" s="65"/>
      <c r="GQ57" s="65"/>
      <c r="GR57" s="66">
        <v>44299</v>
      </c>
      <c r="GS57" s="66"/>
      <c r="GT57" s="66"/>
      <c r="GU57" s="66"/>
      <c r="GV57" s="65"/>
      <c r="GW57" s="65"/>
      <c r="GX57" s="65"/>
      <c r="GY57" s="65"/>
      <c r="GZ57" s="65"/>
      <c r="HA57" s="65"/>
      <c r="HB57" s="65"/>
      <c r="HC57" s="65"/>
      <c r="HD57" s="65"/>
      <c r="HE57" s="65"/>
      <c r="HF57" s="65"/>
      <c r="HG57" s="65"/>
      <c r="HH57" s="55" t="str">
        <f>IFERROR(IF(GF57=0,"",IF((GJ57/GF57)&gt;1,1,(GJ57/GF57))),"")</f>
        <v/>
      </c>
      <c r="HI57" s="55" t="str">
        <f>IFERROR(IF(GG57=0,"",IF((GL57/GG57)&gt;1,1,(GL57/GG57))),"")</f>
        <v/>
      </c>
      <c r="HJ57" s="55" t="str">
        <f>IFERROR(IF(GH57=0,"",IF((GN57/GH57)&gt;1,1,(GN57/GH57))),"")</f>
        <v/>
      </c>
      <c r="HK57" s="55" t="str">
        <f>IFERROR(IF(GI57=0,"",IF((GP57/GI57)&gt;1,1,(GP57/GI57))),"")</f>
        <v/>
      </c>
      <c r="HL57" s="55" t="str">
        <f>IFERROR(IF((GJ57+GL57+GN57+GP57)/GE57&gt;1,1,(GJ57+GL57+GN57+GP57)/GE57),"")</f>
        <v/>
      </c>
      <c r="HM57" s="65"/>
      <c r="HN57" s="65"/>
      <c r="HO57" s="65">
        <f t="shared" si="31"/>
        <v>1</v>
      </c>
      <c r="HP57" s="65"/>
      <c r="HQ57" s="65" t="s">
        <v>2463</v>
      </c>
      <c r="HR57" s="65"/>
      <c r="HS57" s="65"/>
      <c r="HT57" s="65"/>
      <c r="HU57" s="65"/>
      <c r="HV57" s="65"/>
      <c r="HW57" s="65"/>
      <c r="HX57" s="65"/>
      <c r="HY57" s="65"/>
      <c r="HZ57" s="65"/>
      <c r="IA57" s="65"/>
      <c r="IB57" s="65"/>
      <c r="IC57" s="65"/>
      <c r="ID57" s="65"/>
      <c r="IE57" s="65"/>
      <c r="IF57" s="50"/>
    </row>
    <row r="58" spans="1:240" ht="75" customHeight="1" x14ac:dyDescent="0.25">
      <c r="A58" s="50" t="s">
        <v>2464</v>
      </c>
      <c r="B58" s="65" t="s">
        <v>2347</v>
      </c>
      <c r="C58" s="65" t="s">
        <v>2465</v>
      </c>
      <c r="D58" s="65" t="s">
        <v>376</v>
      </c>
      <c r="E58" s="65" t="s">
        <v>354</v>
      </c>
      <c r="F58" s="65" t="s">
        <v>377</v>
      </c>
      <c r="G58" s="65" t="s">
        <v>754</v>
      </c>
      <c r="H58" s="65" t="s">
        <v>2466</v>
      </c>
      <c r="I58" s="65" t="s">
        <v>2467</v>
      </c>
      <c r="J58" s="67">
        <v>3</v>
      </c>
      <c r="K58" s="67">
        <v>5</v>
      </c>
      <c r="L58" s="67" t="s">
        <v>359</v>
      </c>
      <c r="M58" s="67">
        <v>2</v>
      </c>
      <c r="N58" s="67">
        <v>5</v>
      </c>
      <c r="O58" s="67" t="s">
        <v>359</v>
      </c>
      <c r="P58" s="65" t="s">
        <v>361</v>
      </c>
      <c r="Q58" s="65" t="s">
        <v>2468</v>
      </c>
      <c r="R58" s="65" t="s">
        <v>2469</v>
      </c>
      <c r="S58" s="65" t="s">
        <v>364</v>
      </c>
      <c r="T58" s="65" t="s">
        <v>2470</v>
      </c>
      <c r="U58" s="65" t="s">
        <v>366</v>
      </c>
      <c r="V58" s="65" t="s">
        <v>367</v>
      </c>
      <c r="W58" s="65" t="s">
        <v>367</v>
      </c>
      <c r="X58" s="65" t="s">
        <v>367</v>
      </c>
      <c r="Y58" s="65" t="s">
        <v>525</v>
      </c>
      <c r="Z58" s="65" t="s">
        <v>369</v>
      </c>
      <c r="AA58" s="65" t="s">
        <v>370</v>
      </c>
      <c r="AB58" s="65" t="s">
        <v>371</v>
      </c>
      <c r="AC58" s="65" t="s">
        <v>370</v>
      </c>
      <c r="AD58" s="65" t="s">
        <v>370</v>
      </c>
      <c r="AE58" s="65">
        <v>100</v>
      </c>
      <c r="AF58" s="65" t="s">
        <v>79</v>
      </c>
      <c r="AG58" s="65" t="s">
        <v>528</v>
      </c>
      <c r="AH58" s="65">
        <f t="shared" ref="AH58:AH60" si="167">SUM(AI58:AL58)</f>
        <v>3</v>
      </c>
      <c r="AI58" s="65">
        <v>3</v>
      </c>
      <c r="AJ58" s="65">
        <v>0</v>
      </c>
      <c r="AK58" s="65">
        <v>0</v>
      </c>
      <c r="AL58" s="65">
        <v>0</v>
      </c>
      <c r="AM58" s="65">
        <v>3</v>
      </c>
      <c r="AN58" s="65" t="s">
        <v>2471</v>
      </c>
      <c r="AO58" s="65"/>
      <c r="AP58" s="65"/>
      <c r="AQ58" s="65"/>
      <c r="AR58" s="65"/>
      <c r="AS58" s="65"/>
      <c r="AT58" s="65"/>
      <c r="AU58" s="66">
        <v>44299</v>
      </c>
      <c r="AV58" s="66"/>
      <c r="AW58" s="66"/>
      <c r="AX58" s="66"/>
      <c r="AY58" s="65" t="s">
        <v>70</v>
      </c>
      <c r="AZ58" s="65"/>
      <c r="BA58" s="65"/>
      <c r="BB58" s="65"/>
      <c r="BC58" s="65" t="s">
        <v>70</v>
      </c>
      <c r="BD58" s="65"/>
      <c r="BE58" s="65"/>
      <c r="BF58" s="65"/>
      <c r="BG58" s="65" t="s">
        <v>2472</v>
      </c>
      <c r="BH58" s="65"/>
      <c r="BI58" s="65"/>
      <c r="BJ58" s="65"/>
      <c r="BK58" s="55">
        <f t="shared" ref="BK58:BK60" si="168">IFERROR(IF(AI58=0,"",IF((AM58/AI58)&gt;1,1,(AM58/AI58))),"")</f>
        <v>1</v>
      </c>
      <c r="BL58" s="55" t="str">
        <f t="shared" ref="BL58:BL60" si="169">IFERROR(IF(AJ58=0,"",IF((AO58/AJ58)&gt;1,1,(AO58/AJ58))),"")</f>
        <v/>
      </c>
      <c r="BM58" s="55" t="str">
        <f t="shared" ref="BM58:BM60" si="170">IFERROR(IF(AK58=0,"",IF((AQ58/AK58)&gt;1,1,(AQ58/AK58))),"")</f>
        <v/>
      </c>
      <c r="BN58" s="55" t="str">
        <f t="shared" ref="BN58:BN60" si="171">IFERROR(IF(AL58=0,"",IF((AS58/AL58)&gt;1,1,(AS58/AL58))),"")</f>
        <v/>
      </c>
      <c r="BO58" s="55">
        <f t="shared" ref="BO58:BO60" si="172">IFERROR(IF((AM58+AO58+AQ58+AS58)/AH58&gt;1,1,(AM58+AO58+AQ58+AS58)/AH58),"")</f>
        <v>1</v>
      </c>
      <c r="BP58" s="65" t="s">
        <v>2473</v>
      </c>
      <c r="BQ58" s="65" t="s">
        <v>2474</v>
      </c>
      <c r="BR58" s="65" t="s">
        <v>364</v>
      </c>
      <c r="BS58" s="65" t="s">
        <v>2475</v>
      </c>
      <c r="BT58" s="65" t="s">
        <v>366</v>
      </c>
      <c r="BU58" s="65" t="s">
        <v>367</v>
      </c>
      <c r="BV58" s="65" t="s">
        <v>367</v>
      </c>
      <c r="BW58" s="65" t="s">
        <v>367</v>
      </c>
      <c r="BX58" s="65" t="s">
        <v>525</v>
      </c>
      <c r="BY58" s="65" t="s">
        <v>369</v>
      </c>
      <c r="BZ58" s="65" t="s">
        <v>370</v>
      </c>
      <c r="CA58" s="65" t="s">
        <v>371</v>
      </c>
      <c r="CB58" s="65" t="s">
        <v>370</v>
      </c>
      <c r="CC58" s="65" t="s">
        <v>370</v>
      </c>
      <c r="CD58" s="65">
        <v>100</v>
      </c>
      <c r="CE58" s="65" t="s">
        <v>79</v>
      </c>
      <c r="CF58" s="65" t="s">
        <v>528</v>
      </c>
      <c r="CG58" s="65">
        <f>SUM(CH58:CK58)</f>
        <v>0</v>
      </c>
      <c r="CH58" s="65">
        <v>0</v>
      </c>
      <c r="CI58" s="65">
        <v>0</v>
      </c>
      <c r="CJ58" s="65">
        <v>0</v>
      </c>
      <c r="CK58" s="65">
        <v>0</v>
      </c>
      <c r="CL58" s="65">
        <v>0</v>
      </c>
      <c r="CM58" s="65" t="s">
        <v>2476</v>
      </c>
      <c r="CN58" s="65"/>
      <c r="CO58" s="65"/>
      <c r="CP58" s="65"/>
      <c r="CQ58" s="65"/>
      <c r="CR58" s="65"/>
      <c r="CS58" s="65"/>
      <c r="CT58" s="66">
        <v>44299</v>
      </c>
      <c r="CU58" s="66"/>
      <c r="CV58" s="66"/>
      <c r="CW58" s="66"/>
      <c r="CX58" s="65" t="s">
        <v>97</v>
      </c>
      <c r="CY58" s="65"/>
      <c r="CZ58" s="65"/>
      <c r="DA58" s="65"/>
      <c r="DB58" s="65" t="s">
        <v>97</v>
      </c>
      <c r="DC58" s="65"/>
      <c r="DD58" s="65"/>
      <c r="DE58" s="65"/>
      <c r="DF58" s="65" t="s">
        <v>1032</v>
      </c>
      <c r="DG58" s="65"/>
      <c r="DH58" s="65"/>
      <c r="DI58" s="65"/>
      <c r="DJ58" s="55" t="str">
        <f t="shared" si="21"/>
        <v/>
      </c>
      <c r="DK58" s="55" t="str">
        <f t="shared" si="22"/>
        <v/>
      </c>
      <c r="DL58" s="55" t="str">
        <f t="shared" si="23"/>
        <v/>
      </c>
      <c r="DM58" s="55" t="str">
        <f t="shared" si="24"/>
        <v/>
      </c>
      <c r="DN58" s="55" t="str">
        <f t="shared" si="25"/>
        <v/>
      </c>
      <c r="DO58" s="65"/>
      <c r="DP58" s="65"/>
      <c r="DQ58" s="65"/>
      <c r="DR58" s="65"/>
      <c r="DS58" s="65"/>
      <c r="DT58" s="65"/>
      <c r="DU58" s="65"/>
      <c r="DV58" s="65"/>
      <c r="DW58" s="65"/>
      <c r="DX58" s="65"/>
      <c r="DY58" s="65"/>
      <c r="DZ58" s="65"/>
      <c r="EA58" s="65"/>
      <c r="EB58" s="65"/>
      <c r="EC58" s="65"/>
      <c r="ED58" s="65"/>
      <c r="EE58" s="65"/>
      <c r="EF58" s="65"/>
      <c r="EG58" s="65"/>
      <c r="EH58" s="65"/>
      <c r="EI58" s="65"/>
      <c r="EJ58" s="65"/>
      <c r="EK58" s="65"/>
      <c r="EL58" s="65"/>
      <c r="EM58" s="65"/>
      <c r="EN58" s="65"/>
      <c r="EO58" s="65"/>
      <c r="EP58" s="65"/>
      <c r="EQ58" s="65"/>
      <c r="ER58" s="65"/>
      <c r="ES58" s="66">
        <v>44299</v>
      </c>
      <c r="ET58" s="66"/>
      <c r="EU58" s="66"/>
      <c r="EV58" s="66"/>
      <c r="EW58" s="65"/>
      <c r="EX58" s="65"/>
      <c r="EY58" s="65"/>
      <c r="EZ58" s="65"/>
      <c r="FA58" s="65"/>
      <c r="FB58" s="65"/>
      <c r="FC58" s="65"/>
      <c r="FD58" s="65"/>
      <c r="FE58" s="65"/>
      <c r="FF58" s="65"/>
      <c r="FG58" s="65"/>
      <c r="FH58" s="65"/>
      <c r="FI58" s="55" t="str">
        <f t="shared" si="26"/>
        <v/>
      </c>
      <c r="FJ58" s="55" t="str">
        <f t="shared" si="27"/>
        <v/>
      </c>
      <c r="FK58" s="55" t="str">
        <f t="shared" si="28"/>
        <v/>
      </c>
      <c r="FL58" s="55" t="str">
        <f t="shared" si="29"/>
        <v/>
      </c>
      <c r="FM58" s="55" t="str">
        <f t="shared" si="30"/>
        <v/>
      </c>
      <c r="FN58" s="65"/>
      <c r="FO58" s="65"/>
      <c r="FP58" s="65"/>
      <c r="FQ58" s="65"/>
      <c r="FR58" s="65"/>
      <c r="FS58" s="65"/>
      <c r="FT58" s="65"/>
      <c r="FU58" s="65"/>
      <c r="FV58" s="65"/>
      <c r="FW58" s="65"/>
      <c r="FX58" s="65"/>
      <c r="FY58" s="65"/>
      <c r="FZ58" s="65"/>
      <c r="GA58" s="65"/>
      <c r="GB58" s="65"/>
      <c r="GC58" s="65"/>
      <c r="GD58" s="65"/>
      <c r="GE58" s="65"/>
      <c r="GF58" s="65"/>
      <c r="GG58" s="65"/>
      <c r="GH58" s="65"/>
      <c r="GI58" s="65"/>
      <c r="GJ58" s="65"/>
      <c r="GK58" s="65"/>
      <c r="GL58" s="65"/>
      <c r="GM58" s="65"/>
      <c r="GN58" s="65"/>
      <c r="GO58" s="65"/>
      <c r="GP58" s="65"/>
      <c r="GQ58" s="65"/>
      <c r="GR58" s="66">
        <v>44299</v>
      </c>
      <c r="GS58" s="66"/>
      <c r="GT58" s="66"/>
      <c r="GU58" s="66"/>
      <c r="GV58" s="65"/>
      <c r="GW58" s="65"/>
      <c r="GX58" s="65"/>
      <c r="GY58" s="65"/>
      <c r="GZ58" s="65"/>
      <c r="HA58" s="65"/>
      <c r="HB58" s="65"/>
      <c r="HC58" s="65"/>
      <c r="HD58" s="65"/>
      <c r="HE58" s="65"/>
      <c r="HF58" s="65"/>
      <c r="HG58" s="65"/>
      <c r="HH58" s="55" t="str">
        <f t="shared" ref="HH58:HH60" si="173">IFERROR(IF(GF58=0,"",IF((GJ58/GF58)&gt;1,1,(GJ58/GF58))),"")</f>
        <v/>
      </c>
      <c r="HI58" s="55" t="str">
        <f t="shared" ref="HI58:HI60" si="174">IFERROR(IF(GG58=0,"",IF((GL58/GG58)&gt;1,1,(GL58/GG58))),"")</f>
        <v/>
      </c>
      <c r="HJ58" s="55" t="str">
        <f t="shared" ref="HJ58:HJ60" si="175">IFERROR(IF(GH58=0,"",IF((GN58/GH58)&gt;1,1,(GN58/GH58))),"")</f>
        <v/>
      </c>
      <c r="HK58" s="55" t="str">
        <f t="shared" ref="HK58:HK60" si="176">IFERROR(IF(GI58=0,"",IF((GP58/GI58)&gt;1,1,(GP58/GI58))),"")</f>
        <v/>
      </c>
      <c r="HL58" s="55" t="str">
        <f t="shared" ref="HL58:HL60" si="177">IFERROR(IF((GJ58+GL58+GN58+GP58)/GE58&gt;1,1,(GJ58+GL58+GN58+GP58)/GE58),"")</f>
        <v/>
      </c>
      <c r="HM58" s="65"/>
      <c r="HN58" s="65"/>
      <c r="HO58" s="65">
        <f t="shared" si="31"/>
        <v>2</v>
      </c>
      <c r="HP58" s="65"/>
      <c r="HQ58" s="65" t="s">
        <v>2477</v>
      </c>
      <c r="HR58" s="65"/>
      <c r="HS58" s="65"/>
      <c r="HT58" s="65"/>
      <c r="HU58" s="65" t="s">
        <v>97</v>
      </c>
      <c r="HV58" s="65"/>
      <c r="HW58" s="65"/>
      <c r="HX58" s="65"/>
      <c r="HY58" s="65"/>
      <c r="HZ58" s="65"/>
      <c r="IA58" s="65"/>
      <c r="IB58" s="65"/>
      <c r="IC58" s="65"/>
      <c r="ID58" s="65"/>
      <c r="IE58" s="65"/>
      <c r="IF58" s="50"/>
    </row>
    <row r="59" spans="1:240" ht="75" customHeight="1" x14ac:dyDescent="0.25">
      <c r="A59" s="50" t="s">
        <v>2478</v>
      </c>
      <c r="B59" s="65" t="s">
        <v>2347</v>
      </c>
      <c r="C59" s="65" t="s">
        <v>2479</v>
      </c>
      <c r="D59" s="65" t="s">
        <v>928</v>
      </c>
      <c r="E59" s="65" t="s">
        <v>354</v>
      </c>
      <c r="F59" s="65" t="s">
        <v>1607</v>
      </c>
      <c r="G59" s="65" t="s">
        <v>572</v>
      </c>
      <c r="H59" s="65" t="s">
        <v>2480</v>
      </c>
      <c r="I59" s="65" t="s">
        <v>2481</v>
      </c>
      <c r="J59" s="67">
        <v>3</v>
      </c>
      <c r="K59" s="67">
        <v>5</v>
      </c>
      <c r="L59" s="67" t="s">
        <v>359</v>
      </c>
      <c r="M59" s="67">
        <v>1</v>
      </c>
      <c r="N59" s="67">
        <v>3</v>
      </c>
      <c r="O59" s="67" t="s">
        <v>511</v>
      </c>
      <c r="P59" s="65" t="s">
        <v>361</v>
      </c>
      <c r="Q59" s="65" t="s">
        <v>2482</v>
      </c>
      <c r="R59" s="65" t="s">
        <v>2483</v>
      </c>
      <c r="S59" s="65" t="s">
        <v>364</v>
      </c>
      <c r="T59" s="65" t="s">
        <v>2484</v>
      </c>
      <c r="U59" s="65" t="s">
        <v>366</v>
      </c>
      <c r="V59" s="65" t="s">
        <v>367</v>
      </c>
      <c r="W59" s="65" t="s">
        <v>367</v>
      </c>
      <c r="X59" s="65" t="s">
        <v>367</v>
      </c>
      <c r="Y59" s="65" t="s">
        <v>525</v>
      </c>
      <c r="Z59" s="65" t="s">
        <v>369</v>
      </c>
      <c r="AA59" s="65" t="s">
        <v>370</v>
      </c>
      <c r="AB59" s="65" t="s">
        <v>371</v>
      </c>
      <c r="AC59" s="65" t="s">
        <v>370</v>
      </c>
      <c r="AD59" s="65" t="s">
        <v>370</v>
      </c>
      <c r="AE59" s="65">
        <v>100</v>
      </c>
      <c r="AF59" s="65" t="s">
        <v>79</v>
      </c>
      <c r="AG59" s="65" t="s">
        <v>528</v>
      </c>
      <c r="AH59" s="65">
        <f t="shared" si="167"/>
        <v>3</v>
      </c>
      <c r="AI59" s="65">
        <v>3</v>
      </c>
      <c r="AJ59" s="65">
        <v>0</v>
      </c>
      <c r="AK59" s="65">
        <v>0</v>
      </c>
      <c r="AL59" s="65">
        <v>0</v>
      </c>
      <c r="AM59" s="65">
        <v>3</v>
      </c>
      <c r="AN59" s="65" t="s">
        <v>2485</v>
      </c>
      <c r="AO59" s="65"/>
      <c r="AP59" s="65"/>
      <c r="AQ59" s="65"/>
      <c r="AR59" s="65"/>
      <c r="AS59" s="65"/>
      <c r="AT59" s="65"/>
      <c r="AU59" s="66">
        <v>44299</v>
      </c>
      <c r="AV59" s="66"/>
      <c r="AW59" s="66"/>
      <c r="AX59" s="66"/>
      <c r="AY59" s="65" t="s">
        <v>70</v>
      </c>
      <c r="AZ59" s="65"/>
      <c r="BA59" s="65"/>
      <c r="BB59" s="65"/>
      <c r="BC59" s="65" t="s">
        <v>70</v>
      </c>
      <c r="BD59" s="65"/>
      <c r="BE59" s="65"/>
      <c r="BF59" s="65"/>
      <c r="BG59" s="65" t="s">
        <v>2486</v>
      </c>
      <c r="BH59" s="65"/>
      <c r="BI59" s="65"/>
      <c r="BJ59" s="65"/>
      <c r="BK59" s="55">
        <f t="shared" si="168"/>
        <v>1</v>
      </c>
      <c r="BL59" s="55" t="str">
        <f t="shared" si="169"/>
        <v/>
      </c>
      <c r="BM59" s="55" t="str">
        <f t="shared" si="170"/>
        <v/>
      </c>
      <c r="BN59" s="55" t="str">
        <f t="shared" si="171"/>
        <v/>
      </c>
      <c r="BO59" s="55">
        <f t="shared" si="172"/>
        <v>1</v>
      </c>
      <c r="BP59" s="65" t="s">
        <v>2487</v>
      </c>
      <c r="BQ59" s="65" t="s">
        <v>2488</v>
      </c>
      <c r="BR59" s="65" t="s">
        <v>364</v>
      </c>
      <c r="BS59" s="65" t="s">
        <v>2489</v>
      </c>
      <c r="BT59" s="65" t="s">
        <v>366</v>
      </c>
      <c r="BU59" s="65" t="s">
        <v>367</v>
      </c>
      <c r="BV59" s="65" t="s">
        <v>367</v>
      </c>
      <c r="BW59" s="65" t="s">
        <v>367</v>
      </c>
      <c r="BX59" s="65" t="s">
        <v>525</v>
      </c>
      <c r="BY59" s="65" t="s">
        <v>369</v>
      </c>
      <c r="BZ59" s="65" t="s">
        <v>370</v>
      </c>
      <c r="CA59" s="65" t="s">
        <v>371</v>
      </c>
      <c r="CB59" s="65" t="s">
        <v>370</v>
      </c>
      <c r="CC59" s="65" t="s">
        <v>370</v>
      </c>
      <c r="CD59" s="65">
        <v>100</v>
      </c>
      <c r="CE59" s="65" t="s">
        <v>79</v>
      </c>
      <c r="CF59" s="65" t="s">
        <v>528</v>
      </c>
      <c r="CG59" s="65">
        <f t="shared" ref="CG59:CG60" si="178">SUM(CH59:CK59)</f>
        <v>1</v>
      </c>
      <c r="CH59" s="65">
        <v>1</v>
      </c>
      <c r="CI59" s="65">
        <v>0</v>
      </c>
      <c r="CJ59" s="65">
        <v>0</v>
      </c>
      <c r="CK59" s="65">
        <v>0</v>
      </c>
      <c r="CL59" s="65">
        <v>1</v>
      </c>
      <c r="CM59" s="65" t="s">
        <v>2490</v>
      </c>
      <c r="CN59" s="65"/>
      <c r="CO59" s="65"/>
      <c r="CP59" s="65"/>
      <c r="CQ59" s="65"/>
      <c r="CR59" s="65"/>
      <c r="CS59" s="65"/>
      <c r="CT59" s="66">
        <v>44299</v>
      </c>
      <c r="CU59" s="66"/>
      <c r="CV59" s="66"/>
      <c r="CW59" s="66"/>
      <c r="CX59" s="65" t="s">
        <v>70</v>
      </c>
      <c r="CY59" s="65"/>
      <c r="CZ59" s="65"/>
      <c r="DA59" s="65"/>
      <c r="DB59" s="65" t="s">
        <v>70</v>
      </c>
      <c r="DC59" s="65"/>
      <c r="DD59" s="65"/>
      <c r="DE59" s="65"/>
      <c r="DF59" s="65" t="s">
        <v>2491</v>
      </c>
      <c r="DG59" s="65"/>
      <c r="DH59" s="65"/>
      <c r="DI59" s="65"/>
      <c r="DJ59" s="55">
        <f t="shared" si="21"/>
        <v>1</v>
      </c>
      <c r="DK59" s="55" t="str">
        <f t="shared" si="22"/>
        <v/>
      </c>
      <c r="DL59" s="55" t="str">
        <f t="shared" si="23"/>
        <v/>
      </c>
      <c r="DM59" s="55" t="str">
        <f t="shared" si="24"/>
        <v/>
      </c>
      <c r="DN59" s="55">
        <f t="shared" si="25"/>
        <v>1</v>
      </c>
      <c r="DO59" s="65"/>
      <c r="DP59" s="65"/>
      <c r="DQ59" s="65"/>
      <c r="DR59" s="65"/>
      <c r="DS59" s="65"/>
      <c r="DT59" s="65"/>
      <c r="DU59" s="65"/>
      <c r="DV59" s="65"/>
      <c r="DW59" s="65"/>
      <c r="DX59" s="65"/>
      <c r="DY59" s="65"/>
      <c r="DZ59" s="65"/>
      <c r="EA59" s="65"/>
      <c r="EB59" s="65"/>
      <c r="EC59" s="65"/>
      <c r="ED59" s="65"/>
      <c r="EE59" s="65"/>
      <c r="EF59" s="65"/>
      <c r="EG59" s="65"/>
      <c r="EH59" s="65"/>
      <c r="EI59" s="65"/>
      <c r="EJ59" s="65"/>
      <c r="EK59" s="65"/>
      <c r="EL59" s="65"/>
      <c r="EM59" s="65"/>
      <c r="EN59" s="65"/>
      <c r="EO59" s="65"/>
      <c r="EP59" s="65"/>
      <c r="EQ59" s="65"/>
      <c r="ER59" s="65"/>
      <c r="ES59" s="66">
        <v>44299</v>
      </c>
      <c r="ET59" s="66"/>
      <c r="EU59" s="66"/>
      <c r="EV59" s="66"/>
      <c r="EW59" s="65"/>
      <c r="EX59" s="65"/>
      <c r="EY59" s="65"/>
      <c r="EZ59" s="65"/>
      <c r="FA59" s="65"/>
      <c r="FB59" s="65"/>
      <c r="FC59" s="65"/>
      <c r="FD59" s="65"/>
      <c r="FE59" s="65"/>
      <c r="FF59" s="65"/>
      <c r="FG59" s="65"/>
      <c r="FH59" s="65"/>
      <c r="FI59" s="55" t="str">
        <f t="shared" si="26"/>
        <v/>
      </c>
      <c r="FJ59" s="55" t="str">
        <f t="shared" si="27"/>
        <v/>
      </c>
      <c r="FK59" s="55" t="str">
        <f t="shared" si="28"/>
        <v/>
      </c>
      <c r="FL59" s="55" t="str">
        <f t="shared" si="29"/>
        <v/>
      </c>
      <c r="FM59" s="55" t="str">
        <f t="shared" si="30"/>
        <v/>
      </c>
      <c r="FN59" s="65"/>
      <c r="FO59" s="65"/>
      <c r="FP59" s="65"/>
      <c r="FQ59" s="65"/>
      <c r="FR59" s="65"/>
      <c r="FS59" s="65"/>
      <c r="FT59" s="65"/>
      <c r="FU59" s="65"/>
      <c r="FV59" s="65"/>
      <c r="FW59" s="65"/>
      <c r="FX59" s="65"/>
      <c r="FY59" s="65"/>
      <c r="FZ59" s="65"/>
      <c r="GA59" s="65"/>
      <c r="GB59" s="65"/>
      <c r="GC59" s="65"/>
      <c r="GD59" s="65"/>
      <c r="GE59" s="65"/>
      <c r="GF59" s="65"/>
      <c r="GG59" s="65"/>
      <c r="GH59" s="65"/>
      <c r="GI59" s="65"/>
      <c r="GJ59" s="65"/>
      <c r="GK59" s="65"/>
      <c r="GL59" s="65"/>
      <c r="GM59" s="65"/>
      <c r="GN59" s="65"/>
      <c r="GO59" s="65"/>
      <c r="GP59" s="65"/>
      <c r="GQ59" s="65"/>
      <c r="GR59" s="66">
        <v>44299</v>
      </c>
      <c r="GS59" s="66"/>
      <c r="GT59" s="66"/>
      <c r="GU59" s="66"/>
      <c r="GV59" s="65"/>
      <c r="GW59" s="65"/>
      <c r="GX59" s="65"/>
      <c r="GY59" s="65"/>
      <c r="GZ59" s="65"/>
      <c r="HA59" s="65"/>
      <c r="HB59" s="65"/>
      <c r="HC59" s="65"/>
      <c r="HD59" s="65"/>
      <c r="HE59" s="65"/>
      <c r="HF59" s="65"/>
      <c r="HG59" s="65"/>
      <c r="HH59" s="55" t="str">
        <f t="shared" si="173"/>
        <v/>
      </c>
      <c r="HI59" s="55" t="str">
        <f t="shared" si="174"/>
        <v/>
      </c>
      <c r="HJ59" s="55" t="str">
        <f t="shared" si="175"/>
        <v/>
      </c>
      <c r="HK59" s="55" t="str">
        <f t="shared" si="176"/>
        <v/>
      </c>
      <c r="HL59" s="55" t="str">
        <f t="shared" si="177"/>
        <v/>
      </c>
      <c r="HM59" s="65"/>
      <c r="HN59" s="65"/>
      <c r="HO59" s="65">
        <f t="shared" si="31"/>
        <v>2</v>
      </c>
      <c r="HP59" s="65"/>
      <c r="HQ59" s="65" t="s">
        <v>2492</v>
      </c>
      <c r="HR59" s="65"/>
      <c r="HS59" s="65"/>
      <c r="HT59" s="65"/>
      <c r="HU59" s="65" t="s">
        <v>2493</v>
      </c>
      <c r="HV59" s="65"/>
      <c r="HW59" s="65"/>
      <c r="HX59" s="65"/>
      <c r="HY59" s="65"/>
      <c r="HZ59" s="65"/>
      <c r="IA59" s="65"/>
      <c r="IB59" s="65"/>
      <c r="IC59" s="65"/>
      <c r="ID59" s="65"/>
      <c r="IE59" s="65"/>
      <c r="IF59" s="50"/>
    </row>
    <row r="60" spans="1:240" ht="75" customHeight="1" x14ac:dyDescent="0.25">
      <c r="A60" s="50" t="s">
        <v>2494</v>
      </c>
      <c r="B60" s="65" t="s">
        <v>2347</v>
      </c>
      <c r="C60" s="65" t="s">
        <v>2495</v>
      </c>
      <c r="D60" s="65" t="s">
        <v>928</v>
      </c>
      <c r="E60" s="65" t="s">
        <v>354</v>
      </c>
      <c r="F60" s="65" t="s">
        <v>355</v>
      </c>
      <c r="G60" s="65" t="s">
        <v>356</v>
      </c>
      <c r="H60" s="65" t="s">
        <v>2496</v>
      </c>
      <c r="I60" s="65" t="s">
        <v>2497</v>
      </c>
      <c r="J60" s="67">
        <v>2</v>
      </c>
      <c r="K60" s="67">
        <v>4</v>
      </c>
      <c r="L60" s="67" t="s">
        <v>575</v>
      </c>
      <c r="M60" s="67">
        <v>1</v>
      </c>
      <c r="N60" s="67">
        <v>2</v>
      </c>
      <c r="O60" s="67" t="s">
        <v>360</v>
      </c>
      <c r="P60" s="65" t="s">
        <v>361</v>
      </c>
      <c r="Q60" s="65" t="s">
        <v>2498</v>
      </c>
      <c r="R60" s="65" t="s">
        <v>2499</v>
      </c>
      <c r="S60" s="65" t="s">
        <v>364</v>
      </c>
      <c r="T60" s="65" t="s">
        <v>2500</v>
      </c>
      <c r="U60" s="65" t="s">
        <v>366</v>
      </c>
      <c r="V60" s="65" t="s">
        <v>367</v>
      </c>
      <c r="W60" s="65" t="s">
        <v>367</v>
      </c>
      <c r="X60" s="65" t="s">
        <v>367</v>
      </c>
      <c r="Y60" s="65" t="s">
        <v>727</v>
      </c>
      <c r="Z60" s="65" t="s">
        <v>369</v>
      </c>
      <c r="AA60" s="65" t="s">
        <v>370</v>
      </c>
      <c r="AB60" s="65" t="s">
        <v>371</v>
      </c>
      <c r="AC60" s="65" t="s">
        <v>370</v>
      </c>
      <c r="AD60" s="65" t="s">
        <v>370</v>
      </c>
      <c r="AE60" s="65">
        <v>100</v>
      </c>
      <c r="AF60" s="65" t="s">
        <v>79</v>
      </c>
      <c r="AG60" s="65" t="s">
        <v>364</v>
      </c>
      <c r="AH60" s="65">
        <f t="shared" si="167"/>
        <v>12</v>
      </c>
      <c r="AI60" s="65">
        <v>3</v>
      </c>
      <c r="AJ60" s="65">
        <v>3</v>
      </c>
      <c r="AK60" s="65">
        <v>3</v>
      </c>
      <c r="AL60" s="65">
        <v>3</v>
      </c>
      <c r="AM60" s="65">
        <v>3</v>
      </c>
      <c r="AN60" s="65" t="s">
        <v>2501</v>
      </c>
      <c r="AO60" s="65"/>
      <c r="AP60" s="65"/>
      <c r="AQ60" s="65"/>
      <c r="AR60" s="65"/>
      <c r="AS60" s="65"/>
      <c r="AT60" s="65"/>
      <c r="AU60" s="66">
        <v>44299</v>
      </c>
      <c r="AV60" s="66"/>
      <c r="AW60" s="66"/>
      <c r="AX60" s="66"/>
      <c r="AY60" s="65" t="s">
        <v>70</v>
      </c>
      <c r="AZ60" s="65"/>
      <c r="BA60" s="65"/>
      <c r="BB60" s="65"/>
      <c r="BC60" s="65" t="s">
        <v>70</v>
      </c>
      <c r="BD60" s="65"/>
      <c r="BE60" s="65"/>
      <c r="BF60" s="65"/>
      <c r="BG60" s="65" t="s">
        <v>2502</v>
      </c>
      <c r="BH60" s="65"/>
      <c r="BI60" s="65"/>
      <c r="BJ60" s="65"/>
      <c r="BK60" s="55">
        <f t="shared" si="168"/>
        <v>1</v>
      </c>
      <c r="BL60" s="55">
        <f t="shared" si="169"/>
        <v>0</v>
      </c>
      <c r="BM60" s="55">
        <f t="shared" si="170"/>
        <v>0</v>
      </c>
      <c r="BN60" s="55">
        <f t="shared" si="171"/>
        <v>0</v>
      </c>
      <c r="BO60" s="55">
        <f t="shared" si="172"/>
        <v>0.25</v>
      </c>
      <c r="BP60" s="65" t="s">
        <v>2503</v>
      </c>
      <c r="BQ60" s="65" t="s">
        <v>2499</v>
      </c>
      <c r="BR60" s="65" t="s">
        <v>364</v>
      </c>
      <c r="BS60" s="65" t="s">
        <v>2504</v>
      </c>
      <c r="BT60" s="65" t="s">
        <v>366</v>
      </c>
      <c r="BU60" s="65" t="s">
        <v>367</v>
      </c>
      <c r="BV60" s="65" t="s">
        <v>367</v>
      </c>
      <c r="BW60" s="65" t="s">
        <v>367</v>
      </c>
      <c r="BX60" s="65" t="s">
        <v>525</v>
      </c>
      <c r="BY60" s="65" t="s">
        <v>369</v>
      </c>
      <c r="BZ60" s="65" t="s">
        <v>370</v>
      </c>
      <c r="CA60" s="65" t="s">
        <v>371</v>
      </c>
      <c r="CB60" s="65" t="s">
        <v>370</v>
      </c>
      <c r="CC60" s="65" t="s">
        <v>370</v>
      </c>
      <c r="CD60" s="65">
        <v>100</v>
      </c>
      <c r="CE60" s="65" t="s">
        <v>79</v>
      </c>
      <c r="CF60" s="65" t="s">
        <v>528</v>
      </c>
      <c r="CG60" s="65">
        <f t="shared" si="178"/>
        <v>1</v>
      </c>
      <c r="CH60" s="65">
        <v>1</v>
      </c>
      <c r="CI60" s="65">
        <v>0</v>
      </c>
      <c r="CJ60" s="65">
        <v>0</v>
      </c>
      <c r="CK60" s="65">
        <v>0</v>
      </c>
      <c r="CL60" s="65">
        <v>1</v>
      </c>
      <c r="CM60" s="65" t="s">
        <v>2505</v>
      </c>
      <c r="CN60" s="65"/>
      <c r="CO60" s="65"/>
      <c r="CP60" s="65"/>
      <c r="CQ60" s="65"/>
      <c r="CR60" s="65"/>
      <c r="CS60" s="65"/>
      <c r="CT60" s="66">
        <v>44299</v>
      </c>
      <c r="CU60" s="66"/>
      <c r="CV60" s="66"/>
      <c r="CW60" s="66"/>
      <c r="CX60" s="65" t="s">
        <v>70</v>
      </c>
      <c r="CY60" s="65"/>
      <c r="CZ60" s="65"/>
      <c r="DA60" s="65"/>
      <c r="DB60" s="65" t="s">
        <v>70</v>
      </c>
      <c r="DC60" s="65"/>
      <c r="DD60" s="65"/>
      <c r="DE60" s="65"/>
      <c r="DF60" s="65" t="s">
        <v>2506</v>
      </c>
      <c r="DG60" s="65"/>
      <c r="DH60" s="65"/>
      <c r="DI60" s="65"/>
      <c r="DJ60" s="55">
        <f t="shared" si="21"/>
        <v>1</v>
      </c>
      <c r="DK60" s="55" t="str">
        <f t="shared" si="22"/>
        <v/>
      </c>
      <c r="DL60" s="55" t="str">
        <f t="shared" si="23"/>
        <v/>
      </c>
      <c r="DM60" s="55" t="str">
        <f t="shared" si="24"/>
        <v/>
      </c>
      <c r="DN60" s="55">
        <f t="shared" si="25"/>
        <v>1</v>
      </c>
      <c r="DO60" s="65"/>
      <c r="DP60" s="65"/>
      <c r="DQ60" s="65"/>
      <c r="DR60" s="65"/>
      <c r="DS60" s="65"/>
      <c r="DT60" s="65"/>
      <c r="DU60" s="65"/>
      <c r="DV60" s="65"/>
      <c r="DW60" s="65"/>
      <c r="DX60" s="65"/>
      <c r="DY60" s="65"/>
      <c r="DZ60" s="65"/>
      <c r="EA60" s="65"/>
      <c r="EB60" s="65"/>
      <c r="EC60" s="65"/>
      <c r="ED60" s="65"/>
      <c r="EE60" s="65"/>
      <c r="EF60" s="65"/>
      <c r="EG60" s="65"/>
      <c r="EH60" s="65"/>
      <c r="EI60" s="65"/>
      <c r="EJ60" s="65"/>
      <c r="EK60" s="65"/>
      <c r="EL60" s="65"/>
      <c r="EM60" s="65"/>
      <c r="EN60" s="65"/>
      <c r="EO60" s="65"/>
      <c r="EP60" s="65"/>
      <c r="EQ60" s="65"/>
      <c r="ER60" s="65"/>
      <c r="ES60" s="66">
        <v>44299</v>
      </c>
      <c r="ET60" s="66"/>
      <c r="EU60" s="66"/>
      <c r="EV60" s="66"/>
      <c r="EW60" s="65"/>
      <c r="EX60" s="65"/>
      <c r="EY60" s="65"/>
      <c r="EZ60" s="65"/>
      <c r="FA60" s="65"/>
      <c r="FB60" s="65"/>
      <c r="FC60" s="65"/>
      <c r="FD60" s="65"/>
      <c r="FE60" s="65"/>
      <c r="FF60" s="65"/>
      <c r="FG60" s="65"/>
      <c r="FH60" s="65"/>
      <c r="FI60" s="55" t="str">
        <f t="shared" si="26"/>
        <v/>
      </c>
      <c r="FJ60" s="55" t="str">
        <f t="shared" si="27"/>
        <v/>
      </c>
      <c r="FK60" s="55" t="str">
        <f t="shared" si="28"/>
        <v/>
      </c>
      <c r="FL60" s="55" t="str">
        <f t="shared" si="29"/>
        <v/>
      </c>
      <c r="FM60" s="55" t="str">
        <f t="shared" si="30"/>
        <v/>
      </c>
      <c r="FN60" s="65"/>
      <c r="FO60" s="65"/>
      <c r="FP60" s="65"/>
      <c r="FQ60" s="65"/>
      <c r="FR60" s="65"/>
      <c r="FS60" s="65"/>
      <c r="FT60" s="65"/>
      <c r="FU60" s="65"/>
      <c r="FV60" s="65"/>
      <c r="FW60" s="65"/>
      <c r="FX60" s="65"/>
      <c r="FY60" s="65"/>
      <c r="FZ60" s="65"/>
      <c r="GA60" s="65"/>
      <c r="GB60" s="65"/>
      <c r="GC60" s="65"/>
      <c r="GD60" s="65"/>
      <c r="GE60" s="65"/>
      <c r="GF60" s="65"/>
      <c r="GG60" s="65"/>
      <c r="GH60" s="65"/>
      <c r="GI60" s="65"/>
      <c r="GJ60" s="65"/>
      <c r="GK60" s="65"/>
      <c r="GL60" s="65"/>
      <c r="GM60" s="65"/>
      <c r="GN60" s="65"/>
      <c r="GO60" s="65"/>
      <c r="GP60" s="65"/>
      <c r="GQ60" s="65"/>
      <c r="GR60" s="66">
        <v>44299</v>
      </c>
      <c r="GS60" s="66"/>
      <c r="GT60" s="66"/>
      <c r="GU60" s="66"/>
      <c r="GV60" s="65"/>
      <c r="GW60" s="65"/>
      <c r="GX60" s="65"/>
      <c r="GY60" s="65"/>
      <c r="GZ60" s="65"/>
      <c r="HA60" s="65"/>
      <c r="HB60" s="65"/>
      <c r="HC60" s="65"/>
      <c r="HD60" s="65"/>
      <c r="HE60" s="65"/>
      <c r="HF60" s="65"/>
      <c r="HG60" s="65"/>
      <c r="HH60" s="55" t="str">
        <f t="shared" si="173"/>
        <v/>
      </c>
      <c r="HI60" s="55" t="str">
        <f t="shared" si="174"/>
        <v/>
      </c>
      <c r="HJ60" s="55" t="str">
        <f t="shared" si="175"/>
        <v/>
      </c>
      <c r="HK60" s="55" t="str">
        <f t="shared" si="176"/>
        <v/>
      </c>
      <c r="HL60" s="55" t="str">
        <f t="shared" si="177"/>
        <v/>
      </c>
      <c r="HM60" s="65"/>
      <c r="HN60" s="65"/>
      <c r="HO60" s="65">
        <f t="shared" si="31"/>
        <v>2</v>
      </c>
      <c r="HP60" s="65"/>
      <c r="HQ60" s="65" t="s">
        <v>2507</v>
      </c>
      <c r="HR60" s="65"/>
      <c r="HS60" s="65"/>
      <c r="HT60" s="65"/>
      <c r="HU60" s="65" t="s">
        <v>2508</v>
      </c>
      <c r="HV60" s="65"/>
      <c r="HW60" s="65"/>
      <c r="HX60" s="65"/>
      <c r="HY60" s="65"/>
      <c r="HZ60" s="65"/>
      <c r="IA60" s="65"/>
      <c r="IB60" s="65"/>
      <c r="IC60" s="65"/>
      <c r="ID60" s="65"/>
      <c r="IE60" s="65"/>
      <c r="IF60" s="50"/>
    </row>
    <row r="61" spans="1:240" ht="75" customHeight="1" x14ac:dyDescent="0.25">
      <c r="A61" s="50" t="s">
        <v>2548</v>
      </c>
      <c r="B61" s="65" t="s">
        <v>2509</v>
      </c>
      <c r="C61" s="65" t="s">
        <v>2549</v>
      </c>
      <c r="D61" s="65" t="s">
        <v>353</v>
      </c>
      <c r="E61" s="65" t="s">
        <v>554</v>
      </c>
      <c r="F61" s="65" t="s">
        <v>377</v>
      </c>
      <c r="G61" s="65" t="s">
        <v>770</v>
      </c>
      <c r="H61" s="65" t="s">
        <v>2550</v>
      </c>
      <c r="I61" s="65" t="s">
        <v>2551</v>
      </c>
      <c r="J61" s="67">
        <v>3</v>
      </c>
      <c r="K61" s="67">
        <v>4</v>
      </c>
      <c r="L61" s="67" t="s">
        <v>359</v>
      </c>
      <c r="M61" s="67">
        <v>1</v>
      </c>
      <c r="N61" s="67">
        <v>2</v>
      </c>
      <c r="O61" s="67" t="s">
        <v>360</v>
      </c>
      <c r="P61" s="65" t="s">
        <v>361</v>
      </c>
      <c r="Q61" s="65" t="s">
        <v>2552</v>
      </c>
      <c r="R61" s="65" t="s">
        <v>2553</v>
      </c>
      <c r="S61" s="65" t="s">
        <v>367</v>
      </c>
      <c r="T61" s="65" t="s">
        <v>2554</v>
      </c>
      <c r="U61" s="65" t="s">
        <v>366</v>
      </c>
      <c r="V61" s="65" t="s">
        <v>367</v>
      </c>
      <c r="W61" s="65" t="s">
        <v>367</v>
      </c>
      <c r="X61" s="65" t="s">
        <v>367</v>
      </c>
      <c r="Y61" s="65" t="s">
        <v>727</v>
      </c>
      <c r="Z61" s="65" t="s">
        <v>369</v>
      </c>
      <c r="AA61" s="65" t="s">
        <v>370</v>
      </c>
      <c r="AB61" s="65" t="s">
        <v>371</v>
      </c>
      <c r="AC61" s="65" t="s">
        <v>370</v>
      </c>
      <c r="AD61" s="65" t="s">
        <v>370</v>
      </c>
      <c r="AE61" s="65">
        <v>100</v>
      </c>
      <c r="AF61" s="65" t="s">
        <v>79</v>
      </c>
      <c r="AG61" s="65" t="s">
        <v>516</v>
      </c>
      <c r="AH61" s="65">
        <f>SUM(AI61:AL61)</f>
        <v>12</v>
      </c>
      <c r="AI61" s="65">
        <v>3</v>
      </c>
      <c r="AJ61" s="65">
        <v>3</v>
      </c>
      <c r="AK61" s="65">
        <v>3</v>
      </c>
      <c r="AL61" s="65">
        <v>3</v>
      </c>
      <c r="AM61" s="65">
        <v>3</v>
      </c>
      <c r="AN61" s="65" t="s">
        <v>2555</v>
      </c>
      <c r="AO61" s="65"/>
      <c r="AP61" s="65"/>
      <c r="AQ61" s="65"/>
      <c r="AR61" s="65"/>
      <c r="AS61" s="65"/>
      <c r="AT61" s="65"/>
      <c r="AU61" s="66">
        <v>44300</v>
      </c>
      <c r="AV61" s="66">
        <v>44300</v>
      </c>
      <c r="AW61" s="66"/>
      <c r="AX61" s="66"/>
      <c r="AY61" s="65" t="s">
        <v>70</v>
      </c>
      <c r="AZ61" s="65"/>
      <c r="BA61" s="65"/>
      <c r="BB61" s="65"/>
      <c r="BC61" s="65" t="s">
        <v>70</v>
      </c>
      <c r="BD61" s="65"/>
      <c r="BE61" s="65"/>
      <c r="BF61" s="65"/>
      <c r="BG61" s="65" t="s">
        <v>2556</v>
      </c>
      <c r="BH61" s="65"/>
      <c r="BI61" s="65"/>
      <c r="BJ61" s="65"/>
      <c r="BK61" s="55">
        <f>IFERROR(IF(AI61=0,"",IF((AM61/AI61)&gt;1,1,(AM61/AI61))),"")</f>
        <v>1</v>
      </c>
      <c r="BL61" s="55">
        <f>IFERROR(IF(AJ61=0,"",IF((AO61/AJ61)&gt;1,1,(AO61/AJ61))),"")</f>
        <v>0</v>
      </c>
      <c r="BM61" s="55">
        <f>IFERROR(IF(AK61=0,"",IF((AQ61/AK61)&gt;1,1,(AQ61/AK61))),"")</f>
        <v>0</v>
      </c>
      <c r="BN61" s="55">
        <f>IFERROR(IF(AL61=0,"",IF((AS61/AL61)&gt;1,1,(AS61/AL61))),"")</f>
        <v>0</v>
      </c>
      <c r="BO61" s="55">
        <f>IFERROR(IF((AM61+AO61+AQ61+AS61)/AH61&gt;1,1,(AM61+AO61+AQ61+AS61)/AH61),"")</f>
        <v>0.25</v>
      </c>
      <c r="BP61" s="65"/>
      <c r="BQ61" s="65"/>
      <c r="BR61" s="65"/>
      <c r="BS61" s="65"/>
      <c r="BT61" s="65"/>
      <c r="BU61" s="65"/>
      <c r="BV61" s="65"/>
      <c r="BW61" s="65"/>
      <c r="BX61" s="65"/>
      <c r="BY61" s="65"/>
      <c r="BZ61" s="65"/>
      <c r="CA61" s="65"/>
      <c r="CB61" s="65"/>
      <c r="CC61" s="65"/>
      <c r="CD61" s="65"/>
      <c r="CE61" s="65"/>
      <c r="CF61" s="65"/>
      <c r="CG61" s="65"/>
      <c r="CH61" s="65"/>
      <c r="CI61" s="65"/>
      <c r="CJ61" s="65"/>
      <c r="CK61" s="65"/>
      <c r="CL61" s="65"/>
      <c r="CM61" s="65"/>
      <c r="CN61" s="65"/>
      <c r="CO61" s="65"/>
      <c r="CP61" s="65"/>
      <c r="CQ61" s="65"/>
      <c r="CR61" s="65"/>
      <c r="CS61" s="65"/>
      <c r="CT61" s="66">
        <v>44300</v>
      </c>
      <c r="CU61" s="66">
        <v>44300</v>
      </c>
      <c r="CV61" s="66"/>
      <c r="CW61" s="66"/>
      <c r="CX61" s="65"/>
      <c r="CY61" s="65"/>
      <c r="CZ61" s="65"/>
      <c r="DA61" s="65"/>
      <c r="DB61" s="65"/>
      <c r="DC61" s="65"/>
      <c r="DD61" s="65"/>
      <c r="DE61" s="65"/>
      <c r="DF61" s="65"/>
      <c r="DG61" s="65"/>
      <c r="DH61" s="65"/>
      <c r="DI61" s="65"/>
      <c r="DJ61" s="55" t="str">
        <f t="shared" si="21"/>
        <v/>
      </c>
      <c r="DK61" s="55" t="str">
        <f t="shared" si="22"/>
        <v/>
      </c>
      <c r="DL61" s="55" t="str">
        <f t="shared" si="23"/>
        <v/>
      </c>
      <c r="DM61" s="55" t="str">
        <f t="shared" si="24"/>
        <v/>
      </c>
      <c r="DN61" s="55" t="str">
        <f t="shared" si="25"/>
        <v/>
      </c>
      <c r="DO61" s="65"/>
      <c r="DP61" s="65"/>
      <c r="DQ61" s="65"/>
      <c r="DR61" s="65"/>
      <c r="DS61" s="65"/>
      <c r="DT61" s="65"/>
      <c r="DU61" s="65"/>
      <c r="DV61" s="65"/>
      <c r="DW61" s="65"/>
      <c r="DX61" s="65"/>
      <c r="DY61" s="65"/>
      <c r="DZ61" s="65"/>
      <c r="EA61" s="65"/>
      <c r="EB61" s="65"/>
      <c r="EC61" s="65"/>
      <c r="ED61" s="65"/>
      <c r="EE61" s="65"/>
      <c r="EF61" s="65"/>
      <c r="EG61" s="65"/>
      <c r="EH61" s="65"/>
      <c r="EI61" s="65"/>
      <c r="EJ61" s="65"/>
      <c r="EK61" s="65"/>
      <c r="EL61" s="65"/>
      <c r="EM61" s="65"/>
      <c r="EN61" s="65"/>
      <c r="EO61" s="65"/>
      <c r="EP61" s="65"/>
      <c r="EQ61" s="65"/>
      <c r="ER61" s="65"/>
      <c r="ES61" s="66">
        <v>44300</v>
      </c>
      <c r="ET61" s="66"/>
      <c r="EU61" s="66"/>
      <c r="EV61" s="66"/>
      <c r="EW61" s="65"/>
      <c r="EX61" s="65"/>
      <c r="EY61" s="65"/>
      <c r="EZ61" s="65"/>
      <c r="FA61" s="65"/>
      <c r="FB61" s="65"/>
      <c r="FC61" s="65"/>
      <c r="FD61" s="65"/>
      <c r="FE61" s="65"/>
      <c r="FF61" s="65"/>
      <c r="FG61" s="65"/>
      <c r="FH61" s="65"/>
      <c r="FI61" s="55" t="str">
        <f t="shared" si="26"/>
        <v/>
      </c>
      <c r="FJ61" s="55" t="str">
        <f t="shared" si="27"/>
        <v/>
      </c>
      <c r="FK61" s="55" t="str">
        <f t="shared" si="28"/>
        <v/>
      </c>
      <c r="FL61" s="55" t="str">
        <f t="shared" si="29"/>
        <v/>
      </c>
      <c r="FM61" s="55" t="str">
        <f t="shared" si="30"/>
        <v/>
      </c>
      <c r="FN61" s="65"/>
      <c r="FO61" s="65"/>
      <c r="FP61" s="65"/>
      <c r="FQ61" s="65"/>
      <c r="FR61" s="65"/>
      <c r="FS61" s="65"/>
      <c r="FT61" s="65"/>
      <c r="FU61" s="65"/>
      <c r="FV61" s="65"/>
      <c r="FW61" s="65"/>
      <c r="FX61" s="65"/>
      <c r="FY61" s="65"/>
      <c r="FZ61" s="65"/>
      <c r="GA61" s="65"/>
      <c r="GB61" s="65"/>
      <c r="GC61" s="65"/>
      <c r="GD61" s="65"/>
      <c r="GE61" s="65"/>
      <c r="GF61" s="65"/>
      <c r="GG61" s="65"/>
      <c r="GH61" s="65"/>
      <c r="GI61" s="65"/>
      <c r="GJ61" s="65"/>
      <c r="GK61" s="65"/>
      <c r="GL61" s="65"/>
      <c r="GM61" s="65"/>
      <c r="GN61" s="65"/>
      <c r="GO61" s="65"/>
      <c r="GP61" s="65"/>
      <c r="GQ61" s="65"/>
      <c r="GR61" s="66">
        <v>44300</v>
      </c>
      <c r="GS61" s="66">
        <v>44300</v>
      </c>
      <c r="GT61" s="66"/>
      <c r="GU61" s="66"/>
      <c r="GV61" s="65"/>
      <c r="GW61" s="65"/>
      <c r="GX61" s="65"/>
      <c r="GY61" s="65"/>
      <c r="GZ61" s="65"/>
      <c r="HA61" s="65"/>
      <c r="HB61" s="65"/>
      <c r="HC61" s="65"/>
      <c r="HD61" s="65"/>
      <c r="HE61" s="65"/>
      <c r="HF61" s="65"/>
      <c r="HG61" s="65"/>
      <c r="HH61" s="55" t="str">
        <f>IFERROR(IF(GF61=0,"",IF((GJ61/GF61)&gt;1,1,(GJ61/GF61))),"")</f>
        <v/>
      </c>
      <c r="HI61" s="55" t="str">
        <f>IFERROR(IF(GG61=0,"",IF((GL61/GG61)&gt;1,1,(GL61/GG61))),"")</f>
        <v/>
      </c>
      <c r="HJ61" s="55" t="str">
        <f>IFERROR(IF(GH61=0,"",IF((GN61/GH61)&gt;1,1,(GN61/GH61))),"")</f>
        <v/>
      </c>
      <c r="HK61" s="55" t="str">
        <f>IFERROR(IF(GI61=0,"",IF((GP61/GI61)&gt;1,1,(GP61/GI61))),"")</f>
        <v/>
      </c>
      <c r="HL61" s="55" t="str">
        <f>IFERROR(IF((GJ61+GL61+GN61+GP61)/GE61&gt;1,1,(GJ61+GL61+GN61+GP61)/GE61),"")</f>
        <v/>
      </c>
      <c r="HM61" s="65"/>
      <c r="HN61" s="65"/>
      <c r="HO61" s="65">
        <f t="shared" si="31"/>
        <v>1</v>
      </c>
      <c r="HP61" s="65"/>
      <c r="HQ61" s="65" t="s">
        <v>1513</v>
      </c>
      <c r="HR61" s="65"/>
      <c r="HS61" s="65"/>
      <c r="HT61" s="65"/>
      <c r="HU61" s="65"/>
      <c r="HV61" s="65"/>
      <c r="HW61" s="65"/>
      <c r="HX61" s="65"/>
      <c r="HY61" s="65"/>
      <c r="HZ61" s="65"/>
      <c r="IA61" s="65"/>
      <c r="IB61" s="65"/>
      <c r="IC61" s="65"/>
      <c r="ID61" s="65"/>
      <c r="IE61" s="65"/>
      <c r="IF61" s="65"/>
    </row>
    <row r="62" spans="1:240" ht="75" customHeight="1" x14ac:dyDescent="0.25">
      <c r="A62" s="50" t="s">
        <v>2557</v>
      </c>
      <c r="B62" s="65" t="s">
        <v>2509</v>
      </c>
      <c r="C62" s="65" t="s">
        <v>2558</v>
      </c>
      <c r="D62" s="65" t="s">
        <v>353</v>
      </c>
      <c r="E62" s="65" t="s">
        <v>507</v>
      </c>
      <c r="F62" s="65" t="s">
        <v>506</v>
      </c>
      <c r="G62" s="65" t="s">
        <v>535</v>
      </c>
      <c r="H62" s="65" t="s">
        <v>2559</v>
      </c>
      <c r="I62" s="65" t="s">
        <v>2560</v>
      </c>
      <c r="J62" s="67">
        <v>5</v>
      </c>
      <c r="K62" s="67">
        <v>5</v>
      </c>
      <c r="L62" s="67" t="s">
        <v>359</v>
      </c>
      <c r="M62" s="67">
        <v>3</v>
      </c>
      <c r="N62" s="67">
        <v>3</v>
      </c>
      <c r="O62" s="67" t="s">
        <v>575</v>
      </c>
      <c r="P62" s="65" t="s">
        <v>361</v>
      </c>
      <c r="Q62" s="65" t="s">
        <v>2561</v>
      </c>
      <c r="R62" s="65" t="s">
        <v>2562</v>
      </c>
      <c r="S62" s="65" t="s">
        <v>364</v>
      </c>
      <c r="T62" s="65" t="s">
        <v>2563</v>
      </c>
      <c r="U62" s="65" t="s">
        <v>366</v>
      </c>
      <c r="V62" s="65" t="s">
        <v>367</v>
      </c>
      <c r="W62" s="65" t="s">
        <v>367</v>
      </c>
      <c r="X62" s="65" t="s">
        <v>367</v>
      </c>
      <c r="Y62" s="65" t="s">
        <v>515</v>
      </c>
      <c r="Z62" s="65" t="s">
        <v>369</v>
      </c>
      <c r="AA62" s="65" t="s">
        <v>370</v>
      </c>
      <c r="AB62" s="65" t="s">
        <v>371</v>
      </c>
      <c r="AC62" s="65" t="s">
        <v>370</v>
      </c>
      <c r="AD62" s="65" t="s">
        <v>370</v>
      </c>
      <c r="AE62" s="65">
        <v>100</v>
      </c>
      <c r="AF62" s="65" t="s">
        <v>79</v>
      </c>
      <c r="AG62" s="65" t="s">
        <v>528</v>
      </c>
      <c r="AH62" s="65">
        <f t="shared" ref="AH62:AH64" si="179">SUM(AI62:AL62)</f>
        <v>4</v>
      </c>
      <c r="AI62" s="65">
        <v>1</v>
      </c>
      <c r="AJ62" s="65">
        <v>1</v>
      </c>
      <c r="AK62" s="65">
        <v>1</v>
      </c>
      <c r="AL62" s="65">
        <v>1</v>
      </c>
      <c r="AM62" s="65">
        <v>1</v>
      </c>
      <c r="AN62" s="65" t="s">
        <v>2564</v>
      </c>
      <c r="AO62" s="65"/>
      <c r="AP62" s="65"/>
      <c r="AQ62" s="65"/>
      <c r="AR62" s="65"/>
      <c r="AS62" s="65"/>
      <c r="AT62" s="65"/>
      <c r="AU62" s="66">
        <v>44300</v>
      </c>
      <c r="AV62" s="66">
        <v>44300</v>
      </c>
      <c r="AW62" s="66"/>
      <c r="AX62" s="66"/>
      <c r="AY62" s="65" t="s">
        <v>70</v>
      </c>
      <c r="AZ62" s="65"/>
      <c r="BA62" s="65"/>
      <c r="BB62" s="65"/>
      <c r="BC62" s="65" t="s">
        <v>70</v>
      </c>
      <c r="BD62" s="65"/>
      <c r="BE62" s="65"/>
      <c r="BF62" s="65"/>
      <c r="BG62" s="65" t="s">
        <v>2565</v>
      </c>
      <c r="BH62" s="65"/>
      <c r="BI62" s="65"/>
      <c r="BJ62" s="65"/>
      <c r="BK62" s="55">
        <f t="shared" ref="BK62:BK64" si="180">IFERROR(IF(AI62=0,"",IF((AM62/AI62)&gt;1,1,(AM62/AI62))),"")</f>
        <v>1</v>
      </c>
      <c r="BL62" s="55">
        <f t="shared" ref="BL62:BL64" si="181">IFERROR(IF(AJ62=0,"",IF((AO62/AJ62)&gt;1,1,(AO62/AJ62))),"")</f>
        <v>0</v>
      </c>
      <c r="BM62" s="55">
        <f t="shared" ref="BM62:BM64" si="182">IFERROR(IF(AK62=0,"",IF((AQ62/AK62)&gt;1,1,(AQ62/AK62))),"")</f>
        <v>0</v>
      </c>
      <c r="BN62" s="55">
        <f t="shared" ref="BN62:BN64" si="183">IFERROR(IF(AL62=0,"",IF((AS62/AL62)&gt;1,1,(AS62/AL62))),"")</f>
        <v>0</v>
      </c>
      <c r="BO62" s="55">
        <f t="shared" ref="BO62:BO64" si="184">IFERROR(IF((AM62+AO62+AQ62+AS62)/AH62&gt;1,1,(AM62+AO62+AQ62+AS62)/AH62),"")</f>
        <v>0.25</v>
      </c>
      <c r="BP62" s="65" t="s">
        <v>2566</v>
      </c>
      <c r="BQ62" s="65" t="s">
        <v>2562</v>
      </c>
      <c r="BR62" s="65" t="s">
        <v>364</v>
      </c>
      <c r="BS62" s="65" t="s">
        <v>2567</v>
      </c>
      <c r="BT62" s="65" t="s">
        <v>366</v>
      </c>
      <c r="BU62" s="65" t="s">
        <v>364</v>
      </c>
      <c r="BV62" s="65" t="s">
        <v>367</v>
      </c>
      <c r="BW62" s="65" t="s">
        <v>367</v>
      </c>
      <c r="BX62" s="65" t="s">
        <v>525</v>
      </c>
      <c r="BY62" s="65" t="s">
        <v>369</v>
      </c>
      <c r="BZ62" s="65" t="s">
        <v>370</v>
      </c>
      <c r="CA62" s="65" t="s">
        <v>371</v>
      </c>
      <c r="CB62" s="65" t="s">
        <v>370</v>
      </c>
      <c r="CC62" s="65" t="s">
        <v>370</v>
      </c>
      <c r="CD62" s="65">
        <v>100</v>
      </c>
      <c r="CE62" s="65" t="s">
        <v>79</v>
      </c>
      <c r="CF62" s="65" t="s">
        <v>528</v>
      </c>
      <c r="CG62" s="65">
        <f>SUM(CH62:CK62)</f>
        <v>4</v>
      </c>
      <c r="CH62" s="65">
        <v>1</v>
      </c>
      <c r="CI62" s="65">
        <v>1</v>
      </c>
      <c r="CJ62" s="65">
        <v>1</v>
      </c>
      <c r="CK62" s="65">
        <v>1</v>
      </c>
      <c r="CL62" s="65">
        <v>1</v>
      </c>
      <c r="CM62" s="65" t="s">
        <v>2568</v>
      </c>
      <c r="CN62" s="65"/>
      <c r="CO62" s="65"/>
      <c r="CP62" s="65"/>
      <c r="CQ62" s="65"/>
      <c r="CR62" s="65"/>
      <c r="CS62" s="65"/>
      <c r="CT62" s="66">
        <v>44300</v>
      </c>
      <c r="CU62" s="66">
        <v>44300</v>
      </c>
      <c r="CV62" s="66"/>
      <c r="CW62" s="66"/>
      <c r="CX62" s="65" t="s">
        <v>70</v>
      </c>
      <c r="CY62" s="65"/>
      <c r="CZ62" s="65"/>
      <c r="DA62" s="65"/>
      <c r="DB62" s="65" t="s">
        <v>70</v>
      </c>
      <c r="DC62" s="65"/>
      <c r="DD62" s="65"/>
      <c r="DE62" s="65"/>
      <c r="DF62" s="65" t="s">
        <v>2569</v>
      </c>
      <c r="DG62" s="65"/>
      <c r="DH62" s="65"/>
      <c r="DI62" s="65"/>
      <c r="DJ62" s="55">
        <f t="shared" si="21"/>
        <v>1</v>
      </c>
      <c r="DK62" s="55">
        <f t="shared" si="22"/>
        <v>0</v>
      </c>
      <c r="DL62" s="55">
        <f t="shared" si="23"/>
        <v>0</v>
      </c>
      <c r="DM62" s="55">
        <f t="shared" si="24"/>
        <v>0</v>
      </c>
      <c r="DN62" s="55">
        <f t="shared" si="25"/>
        <v>0.25</v>
      </c>
      <c r="DO62" s="65"/>
      <c r="DP62" s="65"/>
      <c r="DQ62" s="65"/>
      <c r="DR62" s="65"/>
      <c r="DS62" s="65"/>
      <c r="DT62" s="65"/>
      <c r="DU62" s="65"/>
      <c r="DV62" s="65"/>
      <c r="DW62" s="65"/>
      <c r="DX62" s="65"/>
      <c r="DY62" s="65"/>
      <c r="DZ62" s="65"/>
      <c r="EA62" s="65"/>
      <c r="EB62" s="65"/>
      <c r="EC62" s="65"/>
      <c r="ED62" s="65"/>
      <c r="EE62" s="65"/>
      <c r="EF62" s="65"/>
      <c r="EG62" s="65"/>
      <c r="EH62" s="65"/>
      <c r="EI62" s="65"/>
      <c r="EJ62" s="65"/>
      <c r="EK62" s="65"/>
      <c r="EL62" s="65"/>
      <c r="EM62" s="65"/>
      <c r="EN62" s="65"/>
      <c r="EO62" s="65"/>
      <c r="EP62" s="65"/>
      <c r="EQ62" s="65"/>
      <c r="ER62" s="65"/>
      <c r="ES62" s="66">
        <v>44300</v>
      </c>
      <c r="ET62" s="66"/>
      <c r="EU62" s="66"/>
      <c r="EV62" s="66"/>
      <c r="EW62" s="65"/>
      <c r="EX62" s="65"/>
      <c r="EY62" s="65"/>
      <c r="EZ62" s="65"/>
      <c r="FA62" s="65"/>
      <c r="FB62" s="65"/>
      <c r="FC62" s="65"/>
      <c r="FD62" s="65"/>
      <c r="FE62" s="65"/>
      <c r="FF62" s="65"/>
      <c r="FG62" s="65"/>
      <c r="FH62" s="65"/>
      <c r="FI62" s="55" t="str">
        <f t="shared" si="26"/>
        <v/>
      </c>
      <c r="FJ62" s="55" t="str">
        <f t="shared" si="27"/>
        <v/>
      </c>
      <c r="FK62" s="55" t="str">
        <f t="shared" si="28"/>
        <v/>
      </c>
      <c r="FL62" s="55" t="str">
        <f t="shared" si="29"/>
        <v/>
      </c>
      <c r="FM62" s="55" t="str">
        <f t="shared" si="30"/>
        <v/>
      </c>
      <c r="FN62" s="65"/>
      <c r="FO62" s="65"/>
      <c r="FP62" s="65"/>
      <c r="FQ62" s="65"/>
      <c r="FR62" s="65"/>
      <c r="FS62" s="65"/>
      <c r="FT62" s="65"/>
      <c r="FU62" s="65"/>
      <c r="FV62" s="65"/>
      <c r="FW62" s="65"/>
      <c r="FX62" s="65"/>
      <c r="FY62" s="65"/>
      <c r="FZ62" s="65"/>
      <c r="GA62" s="65"/>
      <c r="GB62" s="65"/>
      <c r="GC62" s="65"/>
      <c r="GD62" s="65"/>
      <c r="GE62" s="65"/>
      <c r="GF62" s="65"/>
      <c r="GG62" s="65"/>
      <c r="GH62" s="65"/>
      <c r="GI62" s="65"/>
      <c r="GJ62" s="65"/>
      <c r="GK62" s="65"/>
      <c r="GL62" s="65"/>
      <c r="GM62" s="65"/>
      <c r="GN62" s="65"/>
      <c r="GO62" s="65"/>
      <c r="GP62" s="65"/>
      <c r="GQ62" s="65"/>
      <c r="GR62" s="66">
        <v>44300</v>
      </c>
      <c r="GS62" s="66">
        <v>44300</v>
      </c>
      <c r="GT62" s="66"/>
      <c r="GU62" s="66"/>
      <c r="GV62" s="65"/>
      <c r="GW62" s="65"/>
      <c r="GX62" s="65"/>
      <c r="GY62" s="65"/>
      <c r="GZ62" s="65"/>
      <c r="HA62" s="65"/>
      <c r="HB62" s="65"/>
      <c r="HC62" s="65"/>
      <c r="HD62" s="65"/>
      <c r="HE62" s="65"/>
      <c r="HF62" s="65"/>
      <c r="HG62" s="65"/>
      <c r="HH62" s="55" t="str">
        <f t="shared" ref="HH62:HH64" si="185">IFERROR(IF(GF62=0,"",IF((GJ62/GF62)&gt;1,1,(GJ62/GF62))),"")</f>
        <v/>
      </c>
      <c r="HI62" s="55" t="str">
        <f t="shared" ref="HI62:HI64" si="186">IFERROR(IF(GG62=0,"",IF((GL62/GG62)&gt;1,1,(GL62/GG62))),"")</f>
        <v/>
      </c>
      <c r="HJ62" s="55" t="str">
        <f t="shared" ref="HJ62:HJ64" si="187">IFERROR(IF(GH62=0,"",IF((GN62/GH62)&gt;1,1,(GN62/GH62))),"")</f>
        <v/>
      </c>
      <c r="HK62" s="55" t="str">
        <f t="shared" ref="HK62:HK64" si="188">IFERROR(IF(GI62=0,"",IF((GP62/GI62)&gt;1,1,(GP62/GI62))),"")</f>
        <v/>
      </c>
      <c r="HL62" s="55" t="str">
        <f t="shared" ref="HL62:HL64" si="189">IFERROR(IF((GJ62+GL62+GN62+GP62)/GE62&gt;1,1,(GJ62+GL62+GN62+GP62)/GE62),"")</f>
        <v/>
      </c>
      <c r="HM62" s="65"/>
      <c r="HN62" s="65"/>
      <c r="HO62" s="65">
        <f t="shared" si="31"/>
        <v>2</v>
      </c>
      <c r="HP62" s="65"/>
      <c r="HQ62" s="65" t="s">
        <v>1513</v>
      </c>
      <c r="HR62" s="65"/>
      <c r="HS62" s="65"/>
      <c r="HT62" s="65"/>
      <c r="HU62" s="65" t="s">
        <v>1513</v>
      </c>
      <c r="HV62" s="65"/>
      <c r="HW62" s="65"/>
      <c r="HX62" s="65"/>
      <c r="HY62" s="65"/>
      <c r="HZ62" s="65"/>
      <c r="IA62" s="65"/>
      <c r="IB62" s="65"/>
      <c r="IC62" s="65"/>
      <c r="ID62" s="65"/>
      <c r="IE62" s="65"/>
      <c r="IF62" s="65"/>
    </row>
    <row r="63" spans="1:240" ht="75" customHeight="1" x14ac:dyDescent="0.25">
      <c r="A63" s="50" t="s">
        <v>2570</v>
      </c>
      <c r="B63" s="65" t="s">
        <v>2509</v>
      </c>
      <c r="C63" s="65" t="s">
        <v>2571</v>
      </c>
      <c r="D63" s="65" t="s">
        <v>376</v>
      </c>
      <c r="E63" s="65" t="s">
        <v>507</v>
      </c>
      <c r="F63" s="65" t="s">
        <v>355</v>
      </c>
      <c r="G63" s="65" t="s">
        <v>378</v>
      </c>
      <c r="H63" s="65" t="s">
        <v>2572</v>
      </c>
      <c r="I63" s="65" t="s">
        <v>2573</v>
      </c>
      <c r="J63" s="67">
        <v>1</v>
      </c>
      <c r="K63" s="67">
        <v>4</v>
      </c>
      <c r="L63" s="67" t="s">
        <v>575</v>
      </c>
      <c r="M63" s="67">
        <v>1</v>
      </c>
      <c r="N63" s="67">
        <v>4</v>
      </c>
      <c r="O63" s="67" t="s">
        <v>575</v>
      </c>
      <c r="P63" s="65" t="s">
        <v>361</v>
      </c>
      <c r="Q63" s="65" t="s">
        <v>2574</v>
      </c>
      <c r="R63" s="65" t="s">
        <v>2575</v>
      </c>
      <c r="S63" s="65" t="s">
        <v>364</v>
      </c>
      <c r="T63" s="65" t="s">
        <v>2576</v>
      </c>
      <c r="U63" s="65" t="s">
        <v>366</v>
      </c>
      <c r="V63" s="65" t="s">
        <v>364</v>
      </c>
      <c r="W63" s="65" t="s">
        <v>364</v>
      </c>
      <c r="X63" s="65" t="s">
        <v>367</v>
      </c>
      <c r="Y63" s="65" t="s">
        <v>544</v>
      </c>
      <c r="Z63" s="65" t="s">
        <v>526</v>
      </c>
      <c r="AA63" s="65" t="s">
        <v>370</v>
      </c>
      <c r="AB63" s="65" t="s">
        <v>371</v>
      </c>
      <c r="AC63" s="65" t="s">
        <v>370</v>
      </c>
      <c r="AD63" s="65" t="s">
        <v>370</v>
      </c>
      <c r="AE63" s="65">
        <v>100</v>
      </c>
      <c r="AF63" s="65" t="s">
        <v>79</v>
      </c>
      <c r="AG63" s="65" t="s">
        <v>528</v>
      </c>
      <c r="AH63" s="65">
        <f t="shared" si="179"/>
        <v>1</v>
      </c>
      <c r="AI63" s="65">
        <v>1</v>
      </c>
      <c r="AJ63" s="65">
        <v>0</v>
      </c>
      <c r="AK63" s="65">
        <v>0</v>
      </c>
      <c r="AL63" s="65">
        <v>0</v>
      </c>
      <c r="AM63" s="65">
        <v>1</v>
      </c>
      <c r="AN63" s="65" t="s">
        <v>2577</v>
      </c>
      <c r="AO63" s="65"/>
      <c r="AP63" s="65"/>
      <c r="AQ63" s="65"/>
      <c r="AR63" s="65"/>
      <c r="AS63" s="65"/>
      <c r="AT63" s="65"/>
      <c r="AU63" s="66">
        <v>44300</v>
      </c>
      <c r="AV63" s="66">
        <v>44300</v>
      </c>
      <c r="AW63" s="66"/>
      <c r="AX63" s="66"/>
      <c r="AY63" s="65" t="s">
        <v>70</v>
      </c>
      <c r="AZ63" s="65"/>
      <c r="BA63" s="65"/>
      <c r="BB63" s="65"/>
      <c r="BC63" s="65" t="s">
        <v>70</v>
      </c>
      <c r="BD63" s="65"/>
      <c r="BE63" s="65"/>
      <c r="BF63" s="65"/>
      <c r="BG63" s="65" t="s">
        <v>2578</v>
      </c>
      <c r="BH63" s="65"/>
      <c r="BI63" s="65"/>
      <c r="BJ63" s="65"/>
      <c r="BK63" s="55">
        <f t="shared" si="180"/>
        <v>1</v>
      </c>
      <c r="BL63" s="55" t="str">
        <f t="shared" si="181"/>
        <v/>
      </c>
      <c r="BM63" s="55" t="str">
        <f t="shared" si="182"/>
        <v/>
      </c>
      <c r="BN63" s="55" t="str">
        <f t="shared" si="183"/>
        <v/>
      </c>
      <c r="BO63" s="55">
        <f t="shared" si="184"/>
        <v>1</v>
      </c>
      <c r="BP63" s="65" t="s">
        <v>2579</v>
      </c>
      <c r="BQ63" s="65" t="s">
        <v>2580</v>
      </c>
      <c r="BR63" s="65" t="s">
        <v>367</v>
      </c>
      <c r="BS63" s="65" t="s">
        <v>2581</v>
      </c>
      <c r="BT63" s="65" t="s">
        <v>366</v>
      </c>
      <c r="BU63" s="65" t="s">
        <v>364</v>
      </c>
      <c r="BV63" s="65" t="s">
        <v>364</v>
      </c>
      <c r="BW63" s="65" t="s">
        <v>367</v>
      </c>
      <c r="BX63" s="65" t="s">
        <v>544</v>
      </c>
      <c r="BY63" s="65" t="s">
        <v>526</v>
      </c>
      <c r="BZ63" s="65" t="s">
        <v>370</v>
      </c>
      <c r="CA63" s="65" t="s">
        <v>371</v>
      </c>
      <c r="CB63" s="65" t="s">
        <v>370</v>
      </c>
      <c r="CC63" s="65" t="s">
        <v>370</v>
      </c>
      <c r="CD63" s="65">
        <v>100</v>
      </c>
      <c r="CE63" s="65" t="s">
        <v>79</v>
      </c>
      <c r="CF63" s="65" t="s">
        <v>528</v>
      </c>
      <c r="CG63" s="65">
        <f t="shared" ref="CG63:CG64" si="190">SUM(CH63:CK63)</f>
        <v>0</v>
      </c>
      <c r="CH63" s="65">
        <v>0</v>
      </c>
      <c r="CI63" s="65">
        <v>0</v>
      </c>
      <c r="CJ63" s="65">
        <v>0</v>
      </c>
      <c r="CK63" s="65">
        <v>0</v>
      </c>
      <c r="CL63" s="65">
        <v>0</v>
      </c>
      <c r="CM63" s="65" t="s">
        <v>2582</v>
      </c>
      <c r="CN63" s="65"/>
      <c r="CO63" s="65"/>
      <c r="CP63" s="65"/>
      <c r="CQ63" s="65"/>
      <c r="CR63" s="65"/>
      <c r="CS63" s="65"/>
      <c r="CT63" s="66">
        <v>44300</v>
      </c>
      <c r="CU63" s="66">
        <v>44300</v>
      </c>
      <c r="CV63" s="66"/>
      <c r="CW63" s="66"/>
      <c r="CX63" s="50" t="s">
        <v>97</v>
      </c>
      <c r="CY63" s="65"/>
      <c r="CZ63" s="65"/>
      <c r="DA63" s="65"/>
      <c r="DB63" s="65" t="s">
        <v>97</v>
      </c>
      <c r="DC63" s="65"/>
      <c r="DD63" s="65"/>
      <c r="DE63" s="65"/>
      <c r="DF63" s="65" t="s">
        <v>2583</v>
      </c>
      <c r="DG63" s="65"/>
      <c r="DH63" s="65"/>
      <c r="DI63" s="65"/>
      <c r="DJ63" s="55" t="str">
        <f t="shared" si="21"/>
        <v/>
      </c>
      <c r="DK63" s="55" t="str">
        <f t="shared" si="22"/>
        <v/>
      </c>
      <c r="DL63" s="55" t="str">
        <f t="shared" si="23"/>
        <v/>
      </c>
      <c r="DM63" s="55" t="str">
        <f t="shared" si="24"/>
        <v/>
      </c>
      <c r="DN63" s="55" t="str">
        <f t="shared" si="25"/>
        <v/>
      </c>
      <c r="DO63" s="65"/>
      <c r="DP63" s="65"/>
      <c r="DQ63" s="65"/>
      <c r="DR63" s="65"/>
      <c r="DS63" s="65"/>
      <c r="DT63" s="65"/>
      <c r="DU63" s="65"/>
      <c r="DV63" s="65"/>
      <c r="DW63" s="65"/>
      <c r="DX63" s="65"/>
      <c r="DY63" s="65"/>
      <c r="DZ63" s="65"/>
      <c r="EA63" s="65"/>
      <c r="EB63" s="65"/>
      <c r="EC63" s="65"/>
      <c r="ED63" s="65"/>
      <c r="EE63" s="65"/>
      <c r="EF63" s="65"/>
      <c r="EG63" s="65"/>
      <c r="EH63" s="65"/>
      <c r="EI63" s="65"/>
      <c r="EJ63" s="65"/>
      <c r="EK63" s="65"/>
      <c r="EL63" s="65"/>
      <c r="EM63" s="65"/>
      <c r="EN63" s="65"/>
      <c r="EO63" s="65"/>
      <c r="EP63" s="65"/>
      <c r="EQ63" s="65"/>
      <c r="ER63" s="65"/>
      <c r="ES63" s="66">
        <v>44300</v>
      </c>
      <c r="ET63" s="66"/>
      <c r="EU63" s="66"/>
      <c r="EV63" s="66"/>
      <c r="EW63" s="65"/>
      <c r="EX63" s="65"/>
      <c r="EY63" s="65"/>
      <c r="EZ63" s="65"/>
      <c r="FA63" s="65"/>
      <c r="FB63" s="65"/>
      <c r="FC63" s="65"/>
      <c r="FD63" s="65"/>
      <c r="FE63" s="65"/>
      <c r="FF63" s="65"/>
      <c r="FG63" s="65"/>
      <c r="FH63" s="65"/>
      <c r="FI63" s="55" t="str">
        <f t="shared" si="26"/>
        <v/>
      </c>
      <c r="FJ63" s="55" t="str">
        <f t="shared" si="27"/>
        <v/>
      </c>
      <c r="FK63" s="55" t="str">
        <f t="shared" si="28"/>
        <v/>
      </c>
      <c r="FL63" s="55" t="str">
        <f t="shared" si="29"/>
        <v/>
      </c>
      <c r="FM63" s="55" t="str">
        <f t="shared" si="30"/>
        <v/>
      </c>
      <c r="FN63" s="65"/>
      <c r="FO63" s="65"/>
      <c r="FP63" s="65"/>
      <c r="FQ63" s="65"/>
      <c r="FR63" s="65"/>
      <c r="FS63" s="65"/>
      <c r="FT63" s="65"/>
      <c r="FU63" s="65"/>
      <c r="FV63" s="65"/>
      <c r="FW63" s="65"/>
      <c r="FX63" s="65"/>
      <c r="FY63" s="65"/>
      <c r="FZ63" s="65"/>
      <c r="GA63" s="65"/>
      <c r="GB63" s="65"/>
      <c r="GC63" s="65"/>
      <c r="GD63" s="65"/>
      <c r="GE63" s="65"/>
      <c r="GF63" s="65"/>
      <c r="GG63" s="65"/>
      <c r="GH63" s="65"/>
      <c r="GI63" s="65"/>
      <c r="GJ63" s="65"/>
      <c r="GK63" s="65"/>
      <c r="GL63" s="65"/>
      <c r="GM63" s="65"/>
      <c r="GN63" s="65"/>
      <c r="GO63" s="65"/>
      <c r="GP63" s="65"/>
      <c r="GQ63" s="65"/>
      <c r="GR63" s="66">
        <v>44300</v>
      </c>
      <c r="GS63" s="66">
        <v>44300</v>
      </c>
      <c r="GT63" s="66"/>
      <c r="GU63" s="66"/>
      <c r="GV63" s="65"/>
      <c r="GW63" s="65"/>
      <c r="GX63" s="65"/>
      <c r="GY63" s="65"/>
      <c r="GZ63" s="65"/>
      <c r="HA63" s="65"/>
      <c r="HB63" s="65"/>
      <c r="HC63" s="65"/>
      <c r="HD63" s="65"/>
      <c r="HE63" s="65"/>
      <c r="HF63" s="65"/>
      <c r="HG63" s="65"/>
      <c r="HH63" s="55" t="str">
        <f t="shared" si="185"/>
        <v/>
      </c>
      <c r="HI63" s="55" t="str">
        <f t="shared" si="186"/>
        <v/>
      </c>
      <c r="HJ63" s="55" t="str">
        <f t="shared" si="187"/>
        <v/>
      </c>
      <c r="HK63" s="55" t="str">
        <f t="shared" si="188"/>
        <v/>
      </c>
      <c r="HL63" s="55" t="str">
        <f t="shared" si="189"/>
        <v/>
      </c>
      <c r="HM63" s="65"/>
      <c r="HN63" s="65"/>
      <c r="HO63" s="65">
        <f t="shared" si="31"/>
        <v>2</v>
      </c>
      <c r="HP63" s="65"/>
      <c r="HQ63" s="65" t="s">
        <v>1513</v>
      </c>
      <c r="HR63" s="65"/>
      <c r="HS63" s="65"/>
      <c r="HT63" s="65"/>
      <c r="HU63" s="65" t="s">
        <v>2584</v>
      </c>
      <c r="HV63" s="65"/>
      <c r="HW63" s="65"/>
      <c r="HX63" s="65"/>
      <c r="HY63" s="65"/>
      <c r="HZ63" s="65"/>
      <c r="IA63" s="65"/>
      <c r="IB63" s="65"/>
      <c r="IC63" s="65"/>
      <c r="ID63" s="65"/>
      <c r="IE63" s="65"/>
      <c r="IF63" s="65"/>
    </row>
    <row r="64" spans="1:240" ht="75" customHeight="1" x14ac:dyDescent="0.25">
      <c r="A64" s="50" t="s">
        <v>2585</v>
      </c>
      <c r="B64" s="65" t="s">
        <v>2509</v>
      </c>
      <c r="C64" s="65" t="s">
        <v>1811</v>
      </c>
      <c r="D64" s="65" t="s">
        <v>782</v>
      </c>
      <c r="E64" s="65"/>
      <c r="F64" s="65"/>
      <c r="G64" s="65"/>
      <c r="H64" s="65" t="s">
        <v>2586</v>
      </c>
      <c r="I64" s="65" t="s">
        <v>2587</v>
      </c>
      <c r="J64" s="67">
        <v>3</v>
      </c>
      <c r="K64" s="67">
        <v>4</v>
      </c>
      <c r="L64" s="67" t="s">
        <v>359</v>
      </c>
      <c r="M64" s="67">
        <v>3</v>
      </c>
      <c r="N64" s="67">
        <v>4</v>
      </c>
      <c r="O64" s="67" t="s">
        <v>359</v>
      </c>
      <c r="P64" s="65" t="s">
        <v>361</v>
      </c>
      <c r="Q64" s="65" t="s">
        <v>2588</v>
      </c>
      <c r="R64" s="65" t="s">
        <v>2562</v>
      </c>
      <c r="S64" s="65" t="s">
        <v>364</v>
      </c>
      <c r="T64" s="65" t="s">
        <v>2589</v>
      </c>
      <c r="U64" s="65" t="s">
        <v>366</v>
      </c>
      <c r="V64" s="65" t="s">
        <v>364</v>
      </c>
      <c r="W64" s="65" t="s">
        <v>367</v>
      </c>
      <c r="X64" s="65" t="s">
        <v>367</v>
      </c>
      <c r="Y64" s="65" t="s">
        <v>525</v>
      </c>
      <c r="Z64" s="65" t="s">
        <v>369</v>
      </c>
      <c r="AA64" s="65" t="s">
        <v>939</v>
      </c>
      <c r="AB64" s="65" t="s">
        <v>988</v>
      </c>
      <c r="AC64" s="65" t="s">
        <v>527</v>
      </c>
      <c r="AD64" s="65" t="s">
        <v>939</v>
      </c>
      <c r="AE64" s="65">
        <v>0</v>
      </c>
      <c r="AF64" s="65" t="s">
        <v>79</v>
      </c>
      <c r="AG64" s="65" t="s">
        <v>528</v>
      </c>
      <c r="AH64" s="65">
        <f t="shared" si="179"/>
        <v>1</v>
      </c>
      <c r="AI64" s="65">
        <v>1</v>
      </c>
      <c r="AJ64" s="65">
        <v>0</v>
      </c>
      <c r="AK64" s="65">
        <v>0</v>
      </c>
      <c r="AL64" s="65">
        <v>0</v>
      </c>
      <c r="AM64" s="65">
        <v>1</v>
      </c>
      <c r="AN64" s="65" t="s">
        <v>2590</v>
      </c>
      <c r="AO64" s="65"/>
      <c r="AP64" s="65"/>
      <c r="AQ64" s="65"/>
      <c r="AR64" s="65"/>
      <c r="AS64" s="65"/>
      <c r="AT64" s="65"/>
      <c r="AU64" s="66">
        <v>44300</v>
      </c>
      <c r="AV64" s="66">
        <v>44300</v>
      </c>
      <c r="AW64" s="66"/>
      <c r="AX64" s="66"/>
      <c r="AY64" s="65" t="s">
        <v>70</v>
      </c>
      <c r="AZ64" s="65"/>
      <c r="BA64" s="65"/>
      <c r="BB64" s="65"/>
      <c r="BC64" s="65" t="s">
        <v>70</v>
      </c>
      <c r="BD64" s="65"/>
      <c r="BE64" s="65"/>
      <c r="BF64" s="65"/>
      <c r="BG64" s="65" t="s">
        <v>2591</v>
      </c>
      <c r="BH64" s="65"/>
      <c r="BI64" s="65"/>
      <c r="BJ64" s="65"/>
      <c r="BK64" s="55">
        <f t="shared" si="180"/>
        <v>1</v>
      </c>
      <c r="BL64" s="55" t="str">
        <f t="shared" si="181"/>
        <v/>
      </c>
      <c r="BM64" s="55" t="str">
        <f t="shared" si="182"/>
        <v/>
      </c>
      <c r="BN64" s="55" t="str">
        <f t="shared" si="183"/>
        <v/>
      </c>
      <c r="BO64" s="55">
        <f t="shared" si="184"/>
        <v>1</v>
      </c>
      <c r="BP64" s="65" t="s">
        <v>2592</v>
      </c>
      <c r="BQ64" s="65" t="s">
        <v>2593</v>
      </c>
      <c r="BR64" s="65" t="s">
        <v>364</v>
      </c>
      <c r="BS64" s="65" t="s">
        <v>2594</v>
      </c>
      <c r="BT64" s="65" t="s">
        <v>366</v>
      </c>
      <c r="BU64" s="65" t="s">
        <v>364</v>
      </c>
      <c r="BV64" s="65" t="s">
        <v>367</v>
      </c>
      <c r="BW64" s="65" t="s">
        <v>367</v>
      </c>
      <c r="BX64" s="65" t="s">
        <v>727</v>
      </c>
      <c r="BY64" s="65" t="s">
        <v>369</v>
      </c>
      <c r="BZ64" s="65" t="s">
        <v>939</v>
      </c>
      <c r="CA64" s="65" t="s">
        <v>988</v>
      </c>
      <c r="CB64" s="65" t="s">
        <v>527</v>
      </c>
      <c r="CC64" s="65" t="s">
        <v>939</v>
      </c>
      <c r="CD64" s="65">
        <v>0</v>
      </c>
      <c r="CE64" s="65" t="s">
        <v>79</v>
      </c>
      <c r="CF64" s="65" t="s">
        <v>364</v>
      </c>
      <c r="CG64" s="65">
        <f t="shared" si="190"/>
        <v>0</v>
      </c>
      <c r="CH64" s="65">
        <v>0</v>
      </c>
      <c r="CI64" s="65">
        <v>0</v>
      </c>
      <c r="CJ64" s="65">
        <v>0</v>
      </c>
      <c r="CK64" s="65">
        <v>0</v>
      </c>
      <c r="CL64" s="65">
        <v>1</v>
      </c>
      <c r="CM64" s="65" t="s">
        <v>2595</v>
      </c>
      <c r="CN64" s="65"/>
      <c r="CO64" s="65"/>
      <c r="CP64" s="65"/>
      <c r="CQ64" s="65"/>
      <c r="CR64" s="65"/>
      <c r="CS64" s="65"/>
      <c r="CT64" s="66">
        <v>44300</v>
      </c>
      <c r="CU64" s="66">
        <v>44300</v>
      </c>
      <c r="CV64" s="66"/>
      <c r="CW64" s="66"/>
      <c r="CX64" s="65" t="s">
        <v>70</v>
      </c>
      <c r="CY64" s="65"/>
      <c r="CZ64" s="65"/>
      <c r="DA64" s="65"/>
      <c r="DB64" s="65" t="s">
        <v>70</v>
      </c>
      <c r="DC64" s="65"/>
      <c r="DD64" s="65"/>
      <c r="DE64" s="65"/>
      <c r="DF64" s="65" t="s">
        <v>2596</v>
      </c>
      <c r="DG64" s="65"/>
      <c r="DH64" s="65"/>
      <c r="DI64" s="65"/>
      <c r="DJ64" s="55" t="str">
        <f t="shared" si="21"/>
        <v/>
      </c>
      <c r="DK64" s="55" t="str">
        <f t="shared" si="22"/>
        <v/>
      </c>
      <c r="DL64" s="55" t="str">
        <f t="shared" si="23"/>
        <v/>
      </c>
      <c r="DM64" s="55" t="str">
        <f t="shared" si="24"/>
        <v/>
      </c>
      <c r="DN64" s="55" t="str">
        <f t="shared" si="25"/>
        <v/>
      </c>
      <c r="DO64" s="65" t="s">
        <v>2597</v>
      </c>
      <c r="DP64" s="65" t="s">
        <v>2598</v>
      </c>
      <c r="DQ64" s="65" t="s">
        <v>364</v>
      </c>
      <c r="DR64" s="65" t="s">
        <v>2599</v>
      </c>
      <c r="DS64" s="65" t="s">
        <v>366</v>
      </c>
      <c r="DT64" s="65" t="s">
        <v>367</v>
      </c>
      <c r="DU64" s="65" t="s">
        <v>367</v>
      </c>
      <c r="DV64" s="65" t="s">
        <v>367</v>
      </c>
      <c r="DW64" s="65" t="s">
        <v>525</v>
      </c>
      <c r="DX64" s="65" t="s">
        <v>369</v>
      </c>
      <c r="DY64" s="65" t="s">
        <v>370</v>
      </c>
      <c r="DZ64" s="65" t="s">
        <v>371</v>
      </c>
      <c r="EA64" s="65" t="s">
        <v>370</v>
      </c>
      <c r="EB64" s="65" t="s">
        <v>370</v>
      </c>
      <c r="EC64" s="65">
        <v>100</v>
      </c>
      <c r="ED64" s="65" t="s">
        <v>79</v>
      </c>
      <c r="EE64" s="65" t="s">
        <v>528</v>
      </c>
      <c r="EF64" s="65">
        <f>SUM(EG64:EJ64)</f>
        <v>0</v>
      </c>
      <c r="EG64" s="65">
        <v>0</v>
      </c>
      <c r="EH64" s="65">
        <v>0</v>
      </c>
      <c r="EI64" s="65">
        <v>0</v>
      </c>
      <c r="EJ64" s="65">
        <v>0</v>
      </c>
      <c r="EK64" s="65">
        <v>1</v>
      </c>
      <c r="EL64" s="65" t="s">
        <v>2600</v>
      </c>
      <c r="EM64" s="65"/>
      <c r="EN64" s="65"/>
      <c r="EO64" s="65"/>
      <c r="EP64" s="65"/>
      <c r="EQ64" s="65"/>
      <c r="ER64" s="65"/>
      <c r="ES64" s="66">
        <v>44300</v>
      </c>
      <c r="ET64" s="66"/>
      <c r="EU64" s="66"/>
      <c r="EV64" s="66"/>
      <c r="EW64" s="65" t="s">
        <v>70</v>
      </c>
      <c r="EX64" s="65"/>
      <c r="EY64" s="65"/>
      <c r="EZ64" s="65"/>
      <c r="FA64" s="65" t="s">
        <v>70</v>
      </c>
      <c r="FB64" s="65"/>
      <c r="FC64" s="65"/>
      <c r="FD64" s="65"/>
      <c r="FE64" s="65" t="s">
        <v>2601</v>
      </c>
      <c r="FF64" s="65"/>
      <c r="FG64" s="65"/>
      <c r="FH64" s="65"/>
      <c r="FI64" s="55" t="str">
        <f t="shared" si="26"/>
        <v/>
      </c>
      <c r="FJ64" s="55" t="str">
        <f t="shared" si="27"/>
        <v/>
      </c>
      <c r="FK64" s="55" t="str">
        <f t="shared" si="28"/>
        <v/>
      </c>
      <c r="FL64" s="55" t="str">
        <f t="shared" si="29"/>
        <v/>
      </c>
      <c r="FM64" s="55" t="str">
        <f t="shared" si="30"/>
        <v/>
      </c>
      <c r="FN64" s="65"/>
      <c r="FO64" s="65"/>
      <c r="FP64" s="65"/>
      <c r="FQ64" s="65"/>
      <c r="FR64" s="65"/>
      <c r="FS64" s="65"/>
      <c r="FT64" s="65"/>
      <c r="FU64" s="65"/>
      <c r="FV64" s="65"/>
      <c r="FW64" s="65"/>
      <c r="FX64" s="65"/>
      <c r="FY64" s="65"/>
      <c r="FZ64" s="65"/>
      <c r="GA64" s="65"/>
      <c r="GB64" s="65"/>
      <c r="GC64" s="65"/>
      <c r="GD64" s="65"/>
      <c r="GE64" s="65"/>
      <c r="GF64" s="65"/>
      <c r="GG64" s="65"/>
      <c r="GH64" s="65"/>
      <c r="GI64" s="65"/>
      <c r="GJ64" s="65"/>
      <c r="GK64" s="65"/>
      <c r="GL64" s="65"/>
      <c r="GM64" s="65"/>
      <c r="GN64" s="65"/>
      <c r="GO64" s="65"/>
      <c r="GP64" s="65"/>
      <c r="GQ64" s="65"/>
      <c r="GR64" s="66">
        <v>44300</v>
      </c>
      <c r="GS64" s="66">
        <v>44300</v>
      </c>
      <c r="GT64" s="66"/>
      <c r="GU64" s="66"/>
      <c r="GV64" s="65"/>
      <c r="GW64" s="65"/>
      <c r="GX64" s="65"/>
      <c r="GY64" s="65"/>
      <c r="GZ64" s="65"/>
      <c r="HA64" s="65"/>
      <c r="HB64" s="65"/>
      <c r="HC64" s="65"/>
      <c r="HD64" s="65"/>
      <c r="HE64" s="65"/>
      <c r="HF64" s="65"/>
      <c r="HG64" s="65"/>
      <c r="HH64" s="55" t="str">
        <f t="shared" si="185"/>
        <v/>
      </c>
      <c r="HI64" s="55" t="str">
        <f t="shared" si="186"/>
        <v/>
      </c>
      <c r="HJ64" s="55" t="str">
        <f t="shared" si="187"/>
        <v/>
      </c>
      <c r="HK64" s="55" t="str">
        <f t="shared" si="188"/>
        <v/>
      </c>
      <c r="HL64" s="55" t="str">
        <f t="shared" si="189"/>
        <v/>
      </c>
      <c r="HM64" s="65"/>
      <c r="HN64" s="65"/>
      <c r="HO64" s="65">
        <f t="shared" si="31"/>
        <v>3</v>
      </c>
      <c r="HP64" s="65" t="s">
        <v>2602</v>
      </c>
      <c r="HQ64" s="65" t="s">
        <v>1513</v>
      </c>
      <c r="HR64" s="65"/>
      <c r="HS64" s="65"/>
      <c r="HT64" s="65"/>
      <c r="HU64" s="65" t="s">
        <v>1513</v>
      </c>
      <c r="HV64" s="65"/>
      <c r="HW64" s="65"/>
      <c r="HX64" s="65"/>
      <c r="HY64" s="65" t="s">
        <v>1513</v>
      </c>
      <c r="HZ64" s="65"/>
      <c r="IA64" s="65"/>
      <c r="IB64" s="65"/>
      <c r="IC64" s="65"/>
      <c r="ID64" s="65"/>
      <c r="IE64" s="65"/>
      <c r="IF64" s="65"/>
    </row>
    <row r="65" spans="1:240" ht="75" customHeight="1" x14ac:dyDescent="0.25">
      <c r="A65" s="50" t="s">
        <v>2663</v>
      </c>
      <c r="B65" s="65" t="s">
        <v>2603</v>
      </c>
      <c r="C65" s="65" t="s">
        <v>2664</v>
      </c>
      <c r="D65" s="65" t="s">
        <v>928</v>
      </c>
      <c r="E65" s="65" t="s">
        <v>354</v>
      </c>
      <c r="F65" s="65" t="s">
        <v>377</v>
      </c>
      <c r="G65" s="65" t="s">
        <v>572</v>
      </c>
      <c r="H65" s="65" t="s">
        <v>2665</v>
      </c>
      <c r="I65" s="65" t="s">
        <v>2666</v>
      </c>
      <c r="J65" s="67">
        <v>5</v>
      </c>
      <c r="K65" s="67">
        <v>3</v>
      </c>
      <c r="L65" s="67" t="s">
        <v>359</v>
      </c>
      <c r="M65" s="67">
        <v>3</v>
      </c>
      <c r="N65" s="67">
        <v>1</v>
      </c>
      <c r="O65" s="67" t="s">
        <v>360</v>
      </c>
      <c r="P65" s="65" t="s">
        <v>361</v>
      </c>
      <c r="Q65" s="65" t="s">
        <v>2667</v>
      </c>
      <c r="R65" s="65" t="s">
        <v>2668</v>
      </c>
      <c r="S65" s="65" t="s">
        <v>367</v>
      </c>
      <c r="T65" s="65" t="s">
        <v>2669</v>
      </c>
      <c r="U65" s="65" t="s">
        <v>366</v>
      </c>
      <c r="V65" s="65" t="s">
        <v>367</v>
      </c>
      <c r="W65" s="65" t="s">
        <v>367</v>
      </c>
      <c r="X65" s="65" t="s">
        <v>367</v>
      </c>
      <c r="Y65" s="65" t="s">
        <v>1169</v>
      </c>
      <c r="Z65" s="65" t="s">
        <v>369</v>
      </c>
      <c r="AA65" s="65" t="s">
        <v>370</v>
      </c>
      <c r="AB65" s="65" t="s">
        <v>371</v>
      </c>
      <c r="AC65" s="65" t="s">
        <v>370</v>
      </c>
      <c r="AD65" s="65" t="s">
        <v>370</v>
      </c>
      <c r="AE65" s="65">
        <v>100</v>
      </c>
      <c r="AF65" s="65" t="s">
        <v>79</v>
      </c>
      <c r="AG65" s="65" t="s">
        <v>516</v>
      </c>
      <c r="AH65" s="65">
        <v>96</v>
      </c>
      <c r="AI65" s="65">
        <v>24</v>
      </c>
      <c r="AJ65" s="65">
        <v>24</v>
      </c>
      <c r="AK65" s="65">
        <v>24</v>
      </c>
      <c r="AL65" s="65">
        <v>24</v>
      </c>
      <c r="AM65" s="65">
        <v>24</v>
      </c>
      <c r="AN65" s="65" t="s">
        <v>2670</v>
      </c>
      <c r="AO65" s="65"/>
      <c r="AP65" s="65"/>
      <c r="AQ65" s="65"/>
      <c r="AR65" s="65"/>
      <c r="AS65" s="65"/>
      <c r="AT65" s="65"/>
      <c r="AU65" s="66">
        <v>44299</v>
      </c>
      <c r="AV65" s="66"/>
      <c r="AW65" s="66"/>
      <c r="AX65" s="66"/>
      <c r="AY65" s="65" t="s">
        <v>70</v>
      </c>
      <c r="AZ65" s="65"/>
      <c r="BA65" s="65"/>
      <c r="BB65" s="65"/>
      <c r="BC65" s="65" t="s">
        <v>70</v>
      </c>
      <c r="BD65" s="65"/>
      <c r="BE65" s="65"/>
      <c r="BF65" s="65"/>
      <c r="BG65" s="65" t="s">
        <v>2633</v>
      </c>
      <c r="BH65" s="65"/>
      <c r="BI65" s="65"/>
      <c r="BJ65" s="65"/>
      <c r="BK65" s="55">
        <f>IFERROR(IF(AI65=0,"",IF((AM65/AI65)&gt;1,1,(AM65/AI65))),"")</f>
        <v>1</v>
      </c>
      <c r="BL65" s="55">
        <f>IFERROR(IF(AJ65=0,"",IF((AO65/AJ65)&gt;1,1,(AO65/AJ65))),"")</f>
        <v>0</v>
      </c>
      <c r="BM65" s="55">
        <f>IFERROR(IF(AK65=0,"",IF((AQ65/AK65)&gt;1,1,(AQ65/AK65))),"")</f>
        <v>0</v>
      </c>
      <c r="BN65" s="55">
        <f>IFERROR(IF(AL65=0,"",IF((AS65/AL65)&gt;1,1,(AS65/AL65))),"")</f>
        <v>0</v>
      </c>
      <c r="BO65" s="55">
        <f>IFERROR(IF((AM65+AO65+AQ65+AS65)/AH65&gt;1,1,(AM65+AO65+AQ65+AS65)/AH65),"")</f>
        <v>0.25</v>
      </c>
      <c r="BP65" s="65" t="s">
        <v>2671</v>
      </c>
      <c r="BQ65" s="65" t="s">
        <v>2668</v>
      </c>
      <c r="BR65" s="65" t="s">
        <v>367</v>
      </c>
      <c r="BS65" s="65" t="s">
        <v>2672</v>
      </c>
      <c r="BT65" s="65" t="s">
        <v>366</v>
      </c>
      <c r="BU65" s="65" t="s">
        <v>367</v>
      </c>
      <c r="BV65" s="65" t="s">
        <v>367</v>
      </c>
      <c r="BW65" s="65" t="s">
        <v>367</v>
      </c>
      <c r="BX65" s="65" t="s">
        <v>525</v>
      </c>
      <c r="BY65" s="65" t="s">
        <v>369</v>
      </c>
      <c r="BZ65" s="65" t="s">
        <v>370</v>
      </c>
      <c r="CA65" s="65" t="s">
        <v>371</v>
      </c>
      <c r="CB65" s="65" t="s">
        <v>370</v>
      </c>
      <c r="CC65" s="65" t="s">
        <v>370</v>
      </c>
      <c r="CD65" s="65">
        <v>100</v>
      </c>
      <c r="CE65" s="65" t="s">
        <v>79</v>
      </c>
      <c r="CF65" s="65" t="s">
        <v>528</v>
      </c>
      <c r="CG65" s="65">
        <f>SUM(CH65:CK65)</f>
        <v>26</v>
      </c>
      <c r="CH65" s="65">
        <v>26</v>
      </c>
      <c r="CI65" s="65">
        <v>0</v>
      </c>
      <c r="CJ65" s="65">
        <v>0</v>
      </c>
      <c r="CK65" s="65">
        <v>0</v>
      </c>
      <c r="CL65" s="65">
        <v>26</v>
      </c>
      <c r="CM65" s="65" t="s">
        <v>2673</v>
      </c>
      <c r="CN65" s="65"/>
      <c r="CO65" s="65"/>
      <c r="CP65" s="65"/>
      <c r="CQ65" s="65"/>
      <c r="CR65" s="65"/>
      <c r="CS65" s="65"/>
      <c r="CT65" s="66">
        <v>44299</v>
      </c>
      <c r="CU65" s="66"/>
      <c r="CV65" s="66"/>
      <c r="CW65" s="66"/>
      <c r="CX65" s="65" t="s">
        <v>70</v>
      </c>
      <c r="CY65" s="65"/>
      <c r="CZ65" s="65"/>
      <c r="DA65" s="65"/>
      <c r="DB65" s="65" t="s">
        <v>70</v>
      </c>
      <c r="DC65" s="65"/>
      <c r="DD65" s="65"/>
      <c r="DE65" s="65"/>
      <c r="DF65" s="65" t="s">
        <v>2674</v>
      </c>
      <c r="DG65" s="65"/>
      <c r="DH65" s="65"/>
      <c r="DI65" s="65"/>
      <c r="DJ65" s="55">
        <f t="shared" si="21"/>
        <v>1</v>
      </c>
      <c r="DK65" s="55" t="str">
        <f t="shared" si="22"/>
        <v/>
      </c>
      <c r="DL65" s="55" t="str">
        <f t="shared" si="23"/>
        <v/>
      </c>
      <c r="DM65" s="55" t="str">
        <f t="shared" si="24"/>
        <v/>
      </c>
      <c r="DN65" s="55">
        <f t="shared" si="25"/>
        <v>1</v>
      </c>
      <c r="DO65" s="65" t="s">
        <v>2675</v>
      </c>
      <c r="DP65" s="65" t="s">
        <v>2676</v>
      </c>
      <c r="DQ65" s="65" t="s">
        <v>367</v>
      </c>
      <c r="DR65" s="65" t="s">
        <v>2677</v>
      </c>
      <c r="DS65" s="65" t="s">
        <v>366</v>
      </c>
      <c r="DT65" s="65" t="s">
        <v>364</v>
      </c>
      <c r="DU65" s="65" t="s">
        <v>364</v>
      </c>
      <c r="DV65" s="65" t="s">
        <v>367</v>
      </c>
      <c r="DW65" s="65" t="s">
        <v>525</v>
      </c>
      <c r="DX65" s="65" t="s">
        <v>369</v>
      </c>
      <c r="DY65" s="65" t="s">
        <v>370</v>
      </c>
      <c r="DZ65" s="65" t="s">
        <v>371</v>
      </c>
      <c r="EA65" s="65" t="s">
        <v>370</v>
      </c>
      <c r="EB65" s="65" t="s">
        <v>370</v>
      </c>
      <c r="EC65" s="65">
        <v>100</v>
      </c>
      <c r="ED65" s="65" t="s">
        <v>79</v>
      </c>
      <c r="EE65" s="65" t="s">
        <v>528</v>
      </c>
      <c r="EF65" s="65">
        <f>SUM(EG65:EJ65)</f>
        <v>25</v>
      </c>
      <c r="EG65" s="65">
        <v>25</v>
      </c>
      <c r="EH65" s="65">
        <v>0</v>
      </c>
      <c r="EI65" s="65">
        <v>0</v>
      </c>
      <c r="EJ65" s="65">
        <v>0</v>
      </c>
      <c r="EK65" s="65">
        <v>25</v>
      </c>
      <c r="EL65" s="65" t="s">
        <v>2678</v>
      </c>
      <c r="EM65" s="65"/>
      <c r="EN65" s="65"/>
      <c r="EO65" s="65"/>
      <c r="EP65" s="65"/>
      <c r="EQ65" s="65"/>
      <c r="ER65" s="65"/>
      <c r="ES65" s="66">
        <v>44299</v>
      </c>
      <c r="ET65" s="66"/>
      <c r="EU65" s="66"/>
      <c r="EV65" s="66"/>
      <c r="EW65" s="65" t="s">
        <v>70</v>
      </c>
      <c r="EX65" s="65"/>
      <c r="EY65" s="65"/>
      <c r="EZ65" s="65"/>
      <c r="FA65" s="65" t="s">
        <v>70</v>
      </c>
      <c r="FB65" s="65"/>
      <c r="FC65" s="65"/>
      <c r="FD65" s="65"/>
      <c r="FE65" s="65" t="s">
        <v>2649</v>
      </c>
      <c r="FF65" s="65"/>
      <c r="FG65" s="65"/>
      <c r="FH65" s="65"/>
      <c r="FI65" s="55">
        <f t="shared" si="26"/>
        <v>1</v>
      </c>
      <c r="FJ65" s="55" t="str">
        <f t="shared" si="27"/>
        <v/>
      </c>
      <c r="FK65" s="55" t="str">
        <f t="shared" si="28"/>
        <v/>
      </c>
      <c r="FL65" s="55" t="str">
        <f t="shared" si="29"/>
        <v/>
      </c>
      <c r="FM65" s="55">
        <f t="shared" si="30"/>
        <v>1</v>
      </c>
      <c r="FN65" s="65"/>
      <c r="FO65" s="65"/>
      <c r="FP65" s="65"/>
      <c r="FQ65" s="65"/>
      <c r="FR65" s="65"/>
      <c r="FS65" s="65"/>
      <c r="FT65" s="65"/>
      <c r="FU65" s="65"/>
      <c r="FV65" s="65"/>
      <c r="FW65" s="65"/>
      <c r="FX65" s="65"/>
      <c r="FY65" s="65"/>
      <c r="FZ65" s="65"/>
      <c r="GA65" s="65"/>
      <c r="GB65" s="65"/>
      <c r="GC65" s="65"/>
      <c r="GD65" s="65"/>
      <c r="GE65" s="65"/>
      <c r="GF65" s="65"/>
      <c r="GG65" s="65"/>
      <c r="GH65" s="65"/>
      <c r="GI65" s="65"/>
      <c r="GJ65" s="65"/>
      <c r="GK65" s="65"/>
      <c r="GL65" s="65"/>
      <c r="GM65" s="65"/>
      <c r="GN65" s="65"/>
      <c r="GO65" s="65"/>
      <c r="GP65" s="65"/>
      <c r="GQ65" s="65"/>
      <c r="GR65" s="66">
        <v>44299</v>
      </c>
      <c r="GS65" s="66"/>
      <c r="GT65" s="66"/>
      <c r="GU65" s="66"/>
      <c r="GV65" s="65"/>
      <c r="GW65" s="65"/>
      <c r="GX65" s="65"/>
      <c r="GY65" s="65"/>
      <c r="GZ65" s="65"/>
      <c r="HA65" s="65"/>
      <c r="HB65" s="65"/>
      <c r="HC65" s="65"/>
      <c r="HD65" s="65"/>
      <c r="HE65" s="65"/>
      <c r="HF65" s="65"/>
      <c r="HG65" s="65"/>
      <c r="HH65" s="55" t="str">
        <f>IFERROR(IF(GF65=0,"",IF((GJ65/GF65)&gt;1,1,(GJ65/GF65))),"")</f>
        <v/>
      </c>
      <c r="HI65" s="55" t="str">
        <f>IFERROR(IF(GG65=0,"",IF((GL65/GG65)&gt;1,1,(GL65/GG65))),"")</f>
        <v/>
      </c>
      <c r="HJ65" s="55" t="str">
        <f>IFERROR(IF(GH65=0,"",IF((GN65/GH65)&gt;1,1,(GN65/GH65))),"")</f>
        <v/>
      </c>
      <c r="HK65" s="55" t="str">
        <f>IFERROR(IF(GI65=0,"",IF((GP65/GI65)&gt;1,1,(GP65/GI65))),"")</f>
        <v/>
      </c>
      <c r="HL65" s="55" t="str">
        <f>IFERROR(IF((GJ65+GL65+GN65+GP65)/GE65&gt;1,1,(GJ65+GL65+GN65+GP65)/GE65),"")</f>
        <v/>
      </c>
      <c r="HM65" s="65"/>
      <c r="HN65" s="65"/>
      <c r="HO65" s="65">
        <f t="shared" si="31"/>
        <v>3</v>
      </c>
      <c r="HP65" s="65"/>
      <c r="HQ65" s="65" t="s">
        <v>2679</v>
      </c>
      <c r="HR65" s="65"/>
      <c r="HS65" s="65"/>
      <c r="HT65" s="65"/>
      <c r="HU65" s="65" t="s">
        <v>2680</v>
      </c>
      <c r="HV65" s="65"/>
      <c r="HW65" s="65"/>
      <c r="HX65" s="65"/>
      <c r="HY65" s="65" t="s">
        <v>2681</v>
      </c>
      <c r="HZ65" s="65"/>
      <c r="IA65" s="65"/>
      <c r="IB65" s="65"/>
      <c r="IC65" s="65"/>
      <c r="ID65" s="65"/>
      <c r="IE65" s="65"/>
      <c r="IF65" s="65"/>
    </row>
    <row r="66" spans="1:240" ht="75" customHeight="1" x14ac:dyDescent="0.25">
      <c r="A66" s="50" t="s">
        <v>2682</v>
      </c>
      <c r="B66" s="65" t="s">
        <v>2603</v>
      </c>
      <c r="C66" s="65" t="s">
        <v>2683</v>
      </c>
      <c r="D66" s="65" t="s">
        <v>376</v>
      </c>
      <c r="E66" s="65" t="s">
        <v>2684</v>
      </c>
      <c r="F66" s="65" t="s">
        <v>377</v>
      </c>
      <c r="G66" s="65" t="s">
        <v>378</v>
      </c>
      <c r="H66" s="65" t="s">
        <v>2685</v>
      </c>
      <c r="I66" s="65" t="s">
        <v>2686</v>
      </c>
      <c r="J66" s="67">
        <v>3</v>
      </c>
      <c r="K66" s="67">
        <v>4</v>
      </c>
      <c r="L66" s="67" t="s">
        <v>359</v>
      </c>
      <c r="M66" s="67">
        <v>1</v>
      </c>
      <c r="N66" s="67">
        <v>4</v>
      </c>
      <c r="O66" s="67" t="s">
        <v>575</v>
      </c>
      <c r="P66" s="65" t="s">
        <v>361</v>
      </c>
      <c r="Q66" s="65" t="s">
        <v>2667</v>
      </c>
      <c r="R66" s="65" t="s">
        <v>2668</v>
      </c>
      <c r="S66" s="65" t="s">
        <v>367</v>
      </c>
      <c r="T66" s="65" t="s">
        <v>2669</v>
      </c>
      <c r="U66" s="65" t="s">
        <v>366</v>
      </c>
      <c r="V66" s="65" t="s">
        <v>367</v>
      </c>
      <c r="W66" s="65" t="s">
        <v>367</v>
      </c>
      <c r="X66" s="65" t="s">
        <v>367</v>
      </c>
      <c r="Y66" s="65" t="s">
        <v>1169</v>
      </c>
      <c r="Z66" s="65" t="s">
        <v>369</v>
      </c>
      <c r="AA66" s="65" t="s">
        <v>370</v>
      </c>
      <c r="AB66" s="65" t="s">
        <v>371</v>
      </c>
      <c r="AC66" s="65" t="s">
        <v>370</v>
      </c>
      <c r="AD66" s="65" t="s">
        <v>370</v>
      </c>
      <c r="AE66" s="65">
        <v>100</v>
      </c>
      <c r="AF66" s="65" t="s">
        <v>79</v>
      </c>
      <c r="AG66" s="65" t="s">
        <v>516</v>
      </c>
      <c r="AH66" s="65">
        <v>96</v>
      </c>
      <c r="AI66" s="65">
        <v>24</v>
      </c>
      <c r="AJ66" s="65">
        <v>24</v>
      </c>
      <c r="AK66" s="65">
        <v>24</v>
      </c>
      <c r="AL66" s="65">
        <v>24</v>
      </c>
      <c r="AM66" s="65">
        <v>24</v>
      </c>
      <c r="AN66" s="65" t="s">
        <v>2670</v>
      </c>
      <c r="AO66" s="65"/>
      <c r="AP66" s="65"/>
      <c r="AQ66" s="65"/>
      <c r="AR66" s="65"/>
      <c r="AS66" s="65"/>
      <c r="AT66" s="65"/>
      <c r="AU66" s="66">
        <v>44299</v>
      </c>
      <c r="AV66" s="66"/>
      <c r="AW66" s="66"/>
      <c r="AX66" s="66"/>
      <c r="AY66" s="65" t="s">
        <v>70</v>
      </c>
      <c r="AZ66" s="65"/>
      <c r="BA66" s="65"/>
      <c r="BB66" s="65"/>
      <c r="BC66" s="65" t="s">
        <v>70</v>
      </c>
      <c r="BD66" s="65"/>
      <c r="BE66" s="65"/>
      <c r="BF66" s="65"/>
      <c r="BG66" s="65" t="s">
        <v>2633</v>
      </c>
      <c r="BH66" s="65"/>
      <c r="BI66" s="65"/>
      <c r="BJ66" s="65"/>
      <c r="BK66" s="55">
        <f t="shared" ref="BK66:BK67" si="191">IFERROR(IF(AI66=0,"",IF((AM66/AI66)&gt;1,1,(AM66/AI66))),"")</f>
        <v>1</v>
      </c>
      <c r="BL66" s="55">
        <f t="shared" ref="BL66:BL67" si="192">IFERROR(IF(AJ66=0,"",IF((AO66/AJ66)&gt;1,1,(AO66/AJ66))),"")</f>
        <v>0</v>
      </c>
      <c r="BM66" s="55">
        <f t="shared" ref="BM66:BM67" si="193">IFERROR(IF(AK66=0,"",IF((AQ66/AK66)&gt;1,1,(AQ66/AK66))),"")</f>
        <v>0</v>
      </c>
      <c r="BN66" s="55">
        <f t="shared" ref="BN66:BN67" si="194">IFERROR(IF(AL66=0,"",IF((AS66/AL66)&gt;1,1,(AS66/AL66))),"")</f>
        <v>0</v>
      </c>
      <c r="BO66" s="55">
        <f t="shared" ref="BO66:BO67" si="195">IFERROR(IF((AM66+AO66+AQ66+AS66)/AH66&gt;1,1,(AM66+AO66+AQ66+AS66)/AH66),"")</f>
        <v>0.25</v>
      </c>
      <c r="BP66" s="65" t="s">
        <v>2687</v>
      </c>
      <c r="BQ66" s="65" t="s">
        <v>2688</v>
      </c>
      <c r="BR66" s="65" t="s">
        <v>364</v>
      </c>
      <c r="BS66" s="65" t="s">
        <v>2689</v>
      </c>
      <c r="BT66" s="65" t="s">
        <v>366</v>
      </c>
      <c r="BU66" s="65" t="s">
        <v>364</v>
      </c>
      <c r="BV66" s="65" t="s">
        <v>364</v>
      </c>
      <c r="BW66" s="65" t="s">
        <v>367</v>
      </c>
      <c r="BX66" s="65" t="s">
        <v>368</v>
      </c>
      <c r="BY66" s="65" t="s">
        <v>369</v>
      </c>
      <c r="BZ66" s="65" t="s">
        <v>370</v>
      </c>
      <c r="CA66" s="65" t="s">
        <v>371</v>
      </c>
      <c r="CB66" s="65" t="s">
        <v>370</v>
      </c>
      <c r="CC66" s="65" t="s">
        <v>370</v>
      </c>
      <c r="CD66" s="65">
        <v>100</v>
      </c>
      <c r="CE66" s="65" t="s">
        <v>79</v>
      </c>
      <c r="CF66" s="65" t="s">
        <v>528</v>
      </c>
      <c r="CG66" s="65">
        <f t="shared" ref="CG66:CG67" si="196">SUM(CH66:CK66)</f>
        <v>30</v>
      </c>
      <c r="CH66" s="65">
        <v>28</v>
      </c>
      <c r="CI66" s="65">
        <v>1</v>
      </c>
      <c r="CJ66" s="65">
        <v>0</v>
      </c>
      <c r="CK66" s="65">
        <v>1</v>
      </c>
      <c r="CL66" s="65">
        <v>28</v>
      </c>
      <c r="CM66" s="65" t="s">
        <v>2690</v>
      </c>
      <c r="CN66" s="65"/>
      <c r="CO66" s="65"/>
      <c r="CP66" s="65"/>
      <c r="CQ66" s="65"/>
      <c r="CR66" s="65"/>
      <c r="CS66" s="65"/>
      <c r="CT66" s="66">
        <v>44299</v>
      </c>
      <c r="CU66" s="66"/>
      <c r="CV66" s="66"/>
      <c r="CW66" s="66"/>
      <c r="CX66" s="65" t="s">
        <v>70</v>
      </c>
      <c r="CY66" s="65"/>
      <c r="CZ66" s="65"/>
      <c r="DA66" s="65"/>
      <c r="DB66" s="65" t="s">
        <v>70</v>
      </c>
      <c r="DC66" s="65"/>
      <c r="DD66" s="65"/>
      <c r="DE66" s="65"/>
      <c r="DF66" s="65" t="s">
        <v>2691</v>
      </c>
      <c r="DG66" s="65"/>
      <c r="DH66" s="65"/>
      <c r="DI66" s="65"/>
      <c r="DJ66" s="55">
        <f t="shared" si="21"/>
        <v>1</v>
      </c>
      <c r="DK66" s="55">
        <f t="shared" si="22"/>
        <v>0</v>
      </c>
      <c r="DL66" s="55" t="str">
        <f t="shared" si="23"/>
        <v/>
      </c>
      <c r="DM66" s="55">
        <f t="shared" si="24"/>
        <v>0</v>
      </c>
      <c r="DN66" s="55">
        <f t="shared" si="25"/>
        <v>0.93333333333333335</v>
      </c>
      <c r="DO66" s="65" t="s">
        <v>2675</v>
      </c>
      <c r="DP66" s="65" t="s">
        <v>2668</v>
      </c>
      <c r="DQ66" s="65" t="s">
        <v>367</v>
      </c>
      <c r="DR66" s="65" t="s">
        <v>2677</v>
      </c>
      <c r="DS66" s="65" t="s">
        <v>366</v>
      </c>
      <c r="DT66" s="65" t="s">
        <v>364</v>
      </c>
      <c r="DU66" s="65" t="s">
        <v>364</v>
      </c>
      <c r="DV66" s="65" t="s">
        <v>367</v>
      </c>
      <c r="DW66" s="65" t="s">
        <v>525</v>
      </c>
      <c r="DX66" s="65" t="s">
        <v>369</v>
      </c>
      <c r="DY66" s="65" t="s">
        <v>370</v>
      </c>
      <c r="DZ66" s="65" t="s">
        <v>371</v>
      </c>
      <c r="EA66" s="65" t="s">
        <v>370</v>
      </c>
      <c r="EB66" s="65" t="s">
        <v>370</v>
      </c>
      <c r="EC66" s="65">
        <v>100</v>
      </c>
      <c r="ED66" s="65" t="s">
        <v>79</v>
      </c>
      <c r="EE66" s="65" t="s">
        <v>528</v>
      </c>
      <c r="EF66" s="65">
        <f>SUM(EG66:EJ66)</f>
        <v>25</v>
      </c>
      <c r="EG66" s="65">
        <v>25</v>
      </c>
      <c r="EH66" s="65">
        <v>0</v>
      </c>
      <c r="EI66" s="65">
        <v>0</v>
      </c>
      <c r="EJ66" s="65">
        <v>0</v>
      </c>
      <c r="EK66" s="65">
        <v>25</v>
      </c>
      <c r="EL66" s="65" t="s">
        <v>2678</v>
      </c>
      <c r="EM66" s="65"/>
      <c r="EN66" s="65"/>
      <c r="EO66" s="65"/>
      <c r="EP66" s="65"/>
      <c r="EQ66" s="65"/>
      <c r="ER66" s="65"/>
      <c r="ES66" s="66">
        <v>44299</v>
      </c>
      <c r="ET66" s="66"/>
      <c r="EU66" s="66"/>
      <c r="EV66" s="66"/>
      <c r="EW66" s="65" t="s">
        <v>70</v>
      </c>
      <c r="EX66" s="65"/>
      <c r="EY66" s="65"/>
      <c r="EZ66" s="65"/>
      <c r="FA66" s="65" t="s">
        <v>70</v>
      </c>
      <c r="FB66" s="65"/>
      <c r="FC66" s="65"/>
      <c r="FD66" s="65"/>
      <c r="FE66" s="65" t="s">
        <v>2692</v>
      </c>
      <c r="FF66" s="65"/>
      <c r="FG66" s="65"/>
      <c r="FH66" s="65"/>
      <c r="FI66" s="55">
        <f t="shared" si="26"/>
        <v>1</v>
      </c>
      <c r="FJ66" s="55" t="str">
        <f t="shared" si="27"/>
        <v/>
      </c>
      <c r="FK66" s="55" t="str">
        <f t="shared" si="28"/>
        <v/>
      </c>
      <c r="FL66" s="55" t="str">
        <f t="shared" si="29"/>
        <v/>
      </c>
      <c r="FM66" s="55">
        <f t="shared" si="30"/>
        <v>1</v>
      </c>
      <c r="FN66" s="65" t="s">
        <v>2693</v>
      </c>
      <c r="FO66" s="65" t="s">
        <v>2688</v>
      </c>
      <c r="FP66" s="65" t="s">
        <v>364</v>
      </c>
      <c r="FQ66" s="65" t="s">
        <v>2694</v>
      </c>
      <c r="FR66" s="65" t="s">
        <v>366</v>
      </c>
      <c r="FS66" s="65" t="s">
        <v>364</v>
      </c>
      <c r="FT66" s="65" t="s">
        <v>364</v>
      </c>
      <c r="FU66" s="65" t="s">
        <v>367</v>
      </c>
      <c r="FV66" s="65" t="s">
        <v>525</v>
      </c>
      <c r="FW66" s="65" t="s">
        <v>369</v>
      </c>
      <c r="FX66" s="65" t="s">
        <v>370</v>
      </c>
      <c r="FY66" s="65" t="s">
        <v>371</v>
      </c>
      <c r="FZ66" s="65" t="s">
        <v>370</v>
      </c>
      <c r="GA66" s="65" t="s">
        <v>370</v>
      </c>
      <c r="GB66" s="65">
        <v>100</v>
      </c>
      <c r="GC66" s="65" t="s">
        <v>79</v>
      </c>
      <c r="GD66" s="65" t="s">
        <v>528</v>
      </c>
      <c r="GE66" s="65">
        <f>SUM(GF66:GI66)</f>
        <v>12</v>
      </c>
      <c r="GF66" s="65">
        <v>12</v>
      </c>
      <c r="GG66" s="65">
        <v>0</v>
      </c>
      <c r="GH66" s="65">
        <v>0</v>
      </c>
      <c r="GI66" s="65">
        <v>0</v>
      </c>
      <c r="GJ66" s="65">
        <v>12</v>
      </c>
      <c r="GK66" s="65" t="s">
        <v>2695</v>
      </c>
      <c r="GL66" s="65"/>
      <c r="GM66" s="65"/>
      <c r="GN66" s="65"/>
      <c r="GO66" s="65"/>
      <c r="GP66" s="65"/>
      <c r="GQ66" s="65"/>
      <c r="GR66" s="66">
        <v>44299</v>
      </c>
      <c r="GS66" s="66"/>
      <c r="GT66" s="66"/>
      <c r="GU66" s="66"/>
      <c r="GV66" s="65" t="s">
        <v>70</v>
      </c>
      <c r="GW66" s="65"/>
      <c r="GX66" s="65"/>
      <c r="GY66" s="65"/>
      <c r="GZ66" s="65" t="s">
        <v>70</v>
      </c>
      <c r="HA66" s="65"/>
      <c r="HB66" s="65"/>
      <c r="HC66" s="65"/>
      <c r="HD66" s="65" t="s">
        <v>2696</v>
      </c>
      <c r="HE66" s="65"/>
      <c r="HF66" s="65"/>
      <c r="HG66" s="65"/>
      <c r="HH66" s="55">
        <f t="shared" ref="HH66:HH67" si="197">IFERROR(IF(GF66=0,"",IF((GJ66/GF66)&gt;1,1,(GJ66/GF66))),"")</f>
        <v>1</v>
      </c>
      <c r="HI66" s="55" t="str">
        <f t="shared" ref="HI66:HI67" si="198">IFERROR(IF(GG66=0,"",IF((GL66/GG66)&gt;1,1,(GL66/GG66))),"")</f>
        <v/>
      </c>
      <c r="HJ66" s="55" t="str">
        <f t="shared" ref="HJ66:HJ67" si="199">IFERROR(IF(GH66=0,"",IF((GN66/GH66)&gt;1,1,(GN66/GH66))),"")</f>
        <v/>
      </c>
      <c r="HK66" s="55" t="str">
        <f t="shared" ref="HK66:HK67" si="200">IFERROR(IF(GI66=0,"",IF((GP66/GI66)&gt;1,1,(GP66/GI66))),"")</f>
        <v/>
      </c>
      <c r="HL66" s="55">
        <f t="shared" ref="HL66:HL67" si="201">IFERROR(IF((GJ66+GL66+GN66+GP66)/GE66&gt;1,1,(GJ66+GL66+GN66+GP66)/GE66),"")</f>
        <v>1</v>
      </c>
      <c r="HM66" s="65"/>
      <c r="HN66" s="65"/>
      <c r="HO66" s="65">
        <f t="shared" si="31"/>
        <v>4</v>
      </c>
      <c r="HP66" s="65"/>
      <c r="HQ66" s="65" t="s">
        <v>2697</v>
      </c>
      <c r="HR66" s="65"/>
      <c r="HS66" s="65"/>
      <c r="HT66" s="65"/>
      <c r="HU66" s="65" t="s">
        <v>2698</v>
      </c>
      <c r="HV66" s="65"/>
      <c r="HW66" s="65"/>
      <c r="HX66" s="65"/>
      <c r="HY66" s="65" t="s">
        <v>2699</v>
      </c>
      <c r="HZ66" s="65"/>
      <c r="IA66" s="65"/>
      <c r="IB66" s="65"/>
      <c r="IC66" s="65" t="s">
        <v>2700</v>
      </c>
      <c r="ID66" s="65"/>
      <c r="IE66" s="65"/>
      <c r="IF66" s="65"/>
    </row>
    <row r="67" spans="1:240" ht="75" customHeight="1" x14ac:dyDescent="0.25">
      <c r="A67" s="50" t="s">
        <v>2701</v>
      </c>
      <c r="B67" s="65" t="s">
        <v>2603</v>
      </c>
      <c r="C67" s="65" t="s">
        <v>994</v>
      </c>
      <c r="D67" s="65" t="s">
        <v>782</v>
      </c>
      <c r="E67" s="65"/>
      <c r="F67" s="65"/>
      <c r="G67" s="65"/>
      <c r="H67" s="65" t="s">
        <v>2702</v>
      </c>
      <c r="I67" s="65" t="s">
        <v>2703</v>
      </c>
      <c r="J67" s="67">
        <v>3</v>
      </c>
      <c r="K67" s="67">
        <v>4</v>
      </c>
      <c r="L67" s="67" t="s">
        <v>359</v>
      </c>
      <c r="M67" s="67">
        <v>2</v>
      </c>
      <c r="N67" s="67">
        <v>3</v>
      </c>
      <c r="O67" s="67" t="s">
        <v>511</v>
      </c>
      <c r="P67" s="65" t="s">
        <v>361</v>
      </c>
      <c r="Q67" s="65" t="s">
        <v>2704</v>
      </c>
      <c r="R67" s="65" t="s">
        <v>2705</v>
      </c>
      <c r="S67" s="65" t="s">
        <v>364</v>
      </c>
      <c r="T67" s="65" t="s">
        <v>2706</v>
      </c>
      <c r="U67" s="65" t="s">
        <v>366</v>
      </c>
      <c r="V67" s="65" t="s">
        <v>367</v>
      </c>
      <c r="W67" s="65" t="s">
        <v>367</v>
      </c>
      <c r="X67" s="65" t="s">
        <v>367</v>
      </c>
      <c r="Y67" s="65" t="s">
        <v>544</v>
      </c>
      <c r="Z67" s="65" t="s">
        <v>369</v>
      </c>
      <c r="AA67" s="65" t="s">
        <v>370</v>
      </c>
      <c r="AB67" s="65" t="s">
        <v>371</v>
      </c>
      <c r="AC67" s="65" t="s">
        <v>370</v>
      </c>
      <c r="AD67" s="65" t="s">
        <v>370</v>
      </c>
      <c r="AE67" s="65">
        <v>100</v>
      </c>
      <c r="AF67" s="65" t="s">
        <v>79</v>
      </c>
      <c r="AG67" s="65" t="s">
        <v>528</v>
      </c>
      <c r="AH67" s="65">
        <f>SUM(AI67:AL67)</f>
        <v>9</v>
      </c>
      <c r="AI67" s="65">
        <v>9</v>
      </c>
      <c r="AJ67" s="65">
        <v>0</v>
      </c>
      <c r="AK67" s="65">
        <v>0</v>
      </c>
      <c r="AL67" s="65">
        <v>0</v>
      </c>
      <c r="AM67" s="65">
        <v>9</v>
      </c>
      <c r="AN67" s="65" t="s">
        <v>2707</v>
      </c>
      <c r="AO67" s="65"/>
      <c r="AP67" s="65"/>
      <c r="AQ67" s="65"/>
      <c r="AR67" s="65"/>
      <c r="AS67" s="65"/>
      <c r="AT67" s="65"/>
      <c r="AU67" s="66">
        <v>44299</v>
      </c>
      <c r="AV67" s="66"/>
      <c r="AW67" s="66"/>
      <c r="AX67" s="66"/>
      <c r="AY67" s="65" t="s">
        <v>70</v>
      </c>
      <c r="AZ67" s="65"/>
      <c r="BA67" s="65"/>
      <c r="BB67" s="65"/>
      <c r="BC67" s="65" t="s">
        <v>70</v>
      </c>
      <c r="BD67" s="65"/>
      <c r="BE67" s="65"/>
      <c r="BF67" s="65"/>
      <c r="BG67" s="65" t="s">
        <v>2637</v>
      </c>
      <c r="BH67" s="65"/>
      <c r="BI67" s="65"/>
      <c r="BJ67" s="65"/>
      <c r="BK67" s="55">
        <f t="shared" si="191"/>
        <v>1</v>
      </c>
      <c r="BL67" s="55" t="str">
        <f t="shared" si="192"/>
        <v/>
      </c>
      <c r="BM67" s="55" t="str">
        <f t="shared" si="193"/>
        <v/>
      </c>
      <c r="BN67" s="55" t="str">
        <f t="shared" si="194"/>
        <v/>
      </c>
      <c r="BO67" s="55">
        <f t="shared" si="195"/>
        <v>1</v>
      </c>
      <c r="BP67" s="65" t="s">
        <v>2708</v>
      </c>
      <c r="BQ67" s="65" t="s">
        <v>2709</v>
      </c>
      <c r="BR67" s="65" t="s">
        <v>364</v>
      </c>
      <c r="BS67" s="65" t="s">
        <v>2710</v>
      </c>
      <c r="BT67" s="65" t="s">
        <v>366</v>
      </c>
      <c r="BU67" s="65" t="s">
        <v>364</v>
      </c>
      <c r="BV67" s="65" t="s">
        <v>367</v>
      </c>
      <c r="BW67" s="65" t="s">
        <v>367</v>
      </c>
      <c r="BX67" s="65" t="s">
        <v>544</v>
      </c>
      <c r="BY67" s="65" t="s">
        <v>369</v>
      </c>
      <c r="BZ67" s="65" t="s">
        <v>939</v>
      </c>
      <c r="CA67" s="65" t="s">
        <v>371</v>
      </c>
      <c r="CB67" s="65" t="s">
        <v>370</v>
      </c>
      <c r="CC67" s="65" t="s">
        <v>939</v>
      </c>
      <c r="CD67" s="65">
        <v>0</v>
      </c>
      <c r="CE67" s="65" t="s">
        <v>79</v>
      </c>
      <c r="CF67" s="65" t="s">
        <v>528</v>
      </c>
      <c r="CG67" s="65">
        <f t="shared" si="196"/>
        <v>2</v>
      </c>
      <c r="CH67" s="65">
        <v>2</v>
      </c>
      <c r="CI67" s="65">
        <v>0</v>
      </c>
      <c r="CJ67" s="65">
        <v>0</v>
      </c>
      <c r="CK67" s="65">
        <v>0</v>
      </c>
      <c r="CL67" s="65">
        <v>2</v>
      </c>
      <c r="CM67" s="65" t="s">
        <v>2711</v>
      </c>
      <c r="CN67" s="65"/>
      <c r="CO67" s="65"/>
      <c r="CP67" s="65"/>
      <c r="CQ67" s="65"/>
      <c r="CR67" s="65"/>
      <c r="CS67" s="65"/>
      <c r="CT67" s="66">
        <v>44299</v>
      </c>
      <c r="CU67" s="66"/>
      <c r="CV67" s="66"/>
      <c r="CW67" s="66"/>
      <c r="CX67" s="65" t="s">
        <v>70</v>
      </c>
      <c r="CY67" s="65"/>
      <c r="CZ67" s="65"/>
      <c r="DA67" s="65"/>
      <c r="DB67" s="65" t="s">
        <v>70</v>
      </c>
      <c r="DC67" s="65"/>
      <c r="DD67" s="65"/>
      <c r="DE67" s="65"/>
      <c r="DF67" s="65" t="s">
        <v>2712</v>
      </c>
      <c r="DG67" s="65"/>
      <c r="DH67" s="65"/>
      <c r="DI67" s="65"/>
      <c r="DJ67" s="55">
        <f t="shared" si="21"/>
        <v>1</v>
      </c>
      <c r="DK67" s="55" t="str">
        <f t="shared" si="22"/>
        <v/>
      </c>
      <c r="DL67" s="55" t="str">
        <f t="shared" si="23"/>
        <v/>
      </c>
      <c r="DM67" s="55" t="str">
        <f t="shared" si="24"/>
        <v/>
      </c>
      <c r="DN67" s="55">
        <f t="shared" si="25"/>
        <v>1</v>
      </c>
      <c r="DO67" s="65"/>
      <c r="DP67" s="65"/>
      <c r="DQ67" s="65"/>
      <c r="DR67" s="65"/>
      <c r="DS67" s="65"/>
      <c r="DT67" s="65"/>
      <c r="DU67" s="65"/>
      <c r="DV67" s="65"/>
      <c r="DW67" s="65"/>
      <c r="DX67" s="65"/>
      <c r="DY67" s="65"/>
      <c r="DZ67" s="65"/>
      <c r="EA67" s="65"/>
      <c r="EB67" s="65"/>
      <c r="EC67" s="65"/>
      <c r="ED67" s="65"/>
      <c r="EE67" s="65"/>
      <c r="EF67" s="65"/>
      <c r="EG67" s="65"/>
      <c r="EH67" s="65"/>
      <c r="EI67" s="65"/>
      <c r="EJ67" s="65"/>
      <c r="EK67" s="65"/>
      <c r="EL67" s="65"/>
      <c r="EM67" s="65"/>
      <c r="EN67" s="65"/>
      <c r="EO67" s="65"/>
      <c r="EP67" s="65"/>
      <c r="EQ67" s="65"/>
      <c r="ER67" s="65"/>
      <c r="ES67" s="66">
        <v>44299</v>
      </c>
      <c r="ET67" s="66"/>
      <c r="EU67" s="66"/>
      <c r="EV67" s="66"/>
      <c r="EW67" s="65"/>
      <c r="EX67" s="65"/>
      <c r="EY67" s="65"/>
      <c r="EZ67" s="65"/>
      <c r="FA67" s="65"/>
      <c r="FB67" s="65"/>
      <c r="FC67" s="65"/>
      <c r="FD67" s="65"/>
      <c r="FE67" s="65"/>
      <c r="FF67" s="65"/>
      <c r="FG67" s="65"/>
      <c r="FH67" s="65"/>
      <c r="FI67" s="55" t="str">
        <f t="shared" si="26"/>
        <v/>
      </c>
      <c r="FJ67" s="55" t="str">
        <f t="shared" si="27"/>
        <v/>
      </c>
      <c r="FK67" s="55" t="str">
        <f t="shared" si="28"/>
        <v/>
      </c>
      <c r="FL67" s="55" t="str">
        <f t="shared" si="29"/>
        <v/>
      </c>
      <c r="FM67" s="55" t="str">
        <f t="shared" si="30"/>
        <v/>
      </c>
      <c r="FN67" s="65"/>
      <c r="FO67" s="65"/>
      <c r="FP67" s="65"/>
      <c r="FQ67" s="65"/>
      <c r="FR67" s="65"/>
      <c r="FS67" s="65"/>
      <c r="FT67" s="65"/>
      <c r="FU67" s="65"/>
      <c r="FV67" s="65"/>
      <c r="FW67" s="65"/>
      <c r="FX67" s="65"/>
      <c r="FY67" s="65"/>
      <c r="FZ67" s="65"/>
      <c r="GA67" s="65"/>
      <c r="GB67" s="65"/>
      <c r="GC67" s="65"/>
      <c r="GD67" s="65"/>
      <c r="GE67" s="65"/>
      <c r="GF67" s="65"/>
      <c r="GG67" s="65"/>
      <c r="GH67" s="65"/>
      <c r="GI67" s="65"/>
      <c r="GJ67" s="65"/>
      <c r="GK67" s="65"/>
      <c r="GL67" s="65"/>
      <c r="GM67" s="65"/>
      <c r="GN67" s="65"/>
      <c r="GO67" s="65"/>
      <c r="GP67" s="65"/>
      <c r="GQ67" s="65"/>
      <c r="GR67" s="66">
        <v>44299</v>
      </c>
      <c r="GS67" s="66"/>
      <c r="GT67" s="66"/>
      <c r="GU67" s="66"/>
      <c r="GV67" s="65"/>
      <c r="GW67" s="65"/>
      <c r="GX67" s="65"/>
      <c r="GY67" s="65"/>
      <c r="GZ67" s="65"/>
      <c r="HA67" s="65"/>
      <c r="HB67" s="65"/>
      <c r="HC67" s="65"/>
      <c r="HD67" s="65"/>
      <c r="HE67" s="65"/>
      <c r="HF67" s="65"/>
      <c r="HG67" s="65"/>
      <c r="HH67" s="55" t="str">
        <f t="shared" si="197"/>
        <v/>
      </c>
      <c r="HI67" s="55" t="str">
        <f t="shared" si="198"/>
        <v/>
      </c>
      <c r="HJ67" s="55" t="str">
        <f t="shared" si="199"/>
        <v/>
      </c>
      <c r="HK67" s="55" t="str">
        <f t="shared" si="200"/>
        <v/>
      </c>
      <c r="HL67" s="55" t="str">
        <f t="shared" si="201"/>
        <v/>
      </c>
      <c r="HM67" s="65"/>
      <c r="HN67" s="65"/>
      <c r="HO67" s="65">
        <f t="shared" si="31"/>
        <v>2</v>
      </c>
      <c r="HP67" s="65" t="s">
        <v>2713</v>
      </c>
      <c r="HQ67" s="65" t="s">
        <v>2714</v>
      </c>
      <c r="HR67" s="65"/>
      <c r="HS67" s="65"/>
      <c r="HT67" s="65"/>
      <c r="HU67" s="65" t="s">
        <v>2715</v>
      </c>
      <c r="HV67" s="65"/>
      <c r="HW67" s="65"/>
      <c r="HX67" s="65"/>
      <c r="HY67" s="65"/>
      <c r="HZ67" s="65"/>
      <c r="IA67" s="65"/>
      <c r="IB67" s="65"/>
      <c r="IC67" s="65"/>
      <c r="ID67" s="65"/>
      <c r="IE67" s="65"/>
      <c r="IF67" s="65"/>
    </row>
    <row r="68" spans="1:240" ht="75" customHeight="1" x14ac:dyDescent="0.25">
      <c r="A68" s="50" t="s">
        <v>2761</v>
      </c>
      <c r="B68" s="65" t="s">
        <v>2716</v>
      </c>
      <c r="C68" s="65" t="s">
        <v>2762</v>
      </c>
      <c r="D68" s="65" t="s">
        <v>928</v>
      </c>
      <c r="E68" s="65" t="s">
        <v>354</v>
      </c>
      <c r="F68" s="65" t="s">
        <v>355</v>
      </c>
      <c r="G68" s="65" t="s">
        <v>378</v>
      </c>
      <c r="H68" s="65" t="s">
        <v>2763</v>
      </c>
      <c r="I68" s="65" t="s">
        <v>2764</v>
      </c>
      <c r="J68" s="67">
        <v>1</v>
      </c>
      <c r="K68" s="67">
        <v>3</v>
      </c>
      <c r="L68" s="67" t="s">
        <v>511</v>
      </c>
      <c r="M68" s="67">
        <v>1</v>
      </c>
      <c r="N68" s="67">
        <v>1</v>
      </c>
      <c r="O68" s="67" t="s">
        <v>360</v>
      </c>
      <c r="P68" s="65" t="s">
        <v>361</v>
      </c>
      <c r="Q68" s="65" t="s">
        <v>2765</v>
      </c>
      <c r="R68" s="65" t="s">
        <v>2766</v>
      </c>
      <c r="S68" s="65" t="s">
        <v>364</v>
      </c>
      <c r="T68" s="65" t="s">
        <v>2767</v>
      </c>
      <c r="U68" s="65" t="s">
        <v>366</v>
      </c>
      <c r="V68" s="65" t="s">
        <v>367</v>
      </c>
      <c r="W68" s="65" t="s">
        <v>367</v>
      </c>
      <c r="X68" s="65" t="s">
        <v>367</v>
      </c>
      <c r="Y68" s="65" t="s">
        <v>544</v>
      </c>
      <c r="Z68" s="65" t="s">
        <v>369</v>
      </c>
      <c r="AA68" s="65" t="s">
        <v>370</v>
      </c>
      <c r="AB68" s="65" t="s">
        <v>371</v>
      </c>
      <c r="AC68" s="65" t="s">
        <v>370</v>
      </c>
      <c r="AD68" s="65" t="s">
        <v>370</v>
      </c>
      <c r="AE68" s="65">
        <v>100</v>
      </c>
      <c r="AF68" s="65" t="s">
        <v>79</v>
      </c>
      <c r="AG68" s="65" t="s">
        <v>528</v>
      </c>
      <c r="AH68" s="65">
        <f>SUM(AI68:AL68)</f>
        <v>1</v>
      </c>
      <c r="AI68" s="65">
        <v>1</v>
      </c>
      <c r="AJ68" s="65">
        <v>0</v>
      </c>
      <c r="AK68" s="65">
        <v>0</v>
      </c>
      <c r="AL68" s="65">
        <v>0</v>
      </c>
      <c r="AM68" s="65">
        <v>1</v>
      </c>
      <c r="AN68" s="65" t="s">
        <v>2768</v>
      </c>
      <c r="AO68" s="65"/>
      <c r="AP68" s="65"/>
      <c r="AQ68" s="65"/>
      <c r="AR68" s="65"/>
      <c r="AS68" s="65"/>
      <c r="AT68" s="65"/>
      <c r="AU68" s="66">
        <v>44299</v>
      </c>
      <c r="AV68" s="66"/>
      <c r="AW68" s="66"/>
      <c r="AX68" s="66"/>
      <c r="AY68" s="65" t="s">
        <v>97</v>
      </c>
      <c r="AZ68" s="65"/>
      <c r="BA68" s="65"/>
      <c r="BB68" s="65"/>
      <c r="BC68" s="65" t="s">
        <v>70</v>
      </c>
      <c r="BD68" s="65"/>
      <c r="BE68" s="65"/>
      <c r="BF68" s="65"/>
      <c r="BG68" s="65" t="s">
        <v>2769</v>
      </c>
      <c r="BH68" s="65"/>
      <c r="BI68" s="65"/>
      <c r="BJ68" s="65"/>
      <c r="BK68" s="55">
        <f>IFERROR(IF(AI68=0,"",IF((AM68/AI68)&gt;1,1,(AM68/AI68))),"")</f>
        <v>1</v>
      </c>
      <c r="BL68" s="55" t="str">
        <f>IFERROR(IF(AJ68=0,"",IF((AO68/AJ68)&gt;1,1,(AO68/AJ68))),"")</f>
        <v/>
      </c>
      <c r="BM68" s="55" t="str">
        <f>IFERROR(IF(AK68=0,"",IF((AQ68/AK68)&gt;1,1,(AQ68/AK68))),"")</f>
        <v/>
      </c>
      <c r="BN68" s="55" t="str">
        <f>IFERROR(IF(AL68=0,"",IF((AS68/AL68)&gt;1,1,(AS68/AL68))),"")</f>
        <v/>
      </c>
      <c r="BO68" s="55">
        <f>IFERROR(IF((AM68+AO68+AQ68+AS68)/AH68&gt;1,1,(AM68+AO68+AQ68+AS68)/AH68),"")</f>
        <v>1</v>
      </c>
      <c r="BP68" s="65" t="s">
        <v>2770</v>
      </c>
      <c r="BQ68" s="65" t="s">
        <v>2771</v>
      </c>
      <c r="BR68" s="65" t="s">
        <v>364</v>
      </c>
      <c r="BS68" s="65" t="s">
        <v>2772</v>
      </c>
      <c r="BT68" s="65" t="s">
        <v>366</v>
      </c>
      <c r="BU68" s="65" t="s">
        <v>364</v>
      </c>
      <c r="BV68" s="65" t="s">
        <v>367</v>
      </c>
      <c r="BW68" s="65" t="s">
        <v>367</v>
      </c>
      <c r="BX68" s="65" t="s">
        <v>544</v>
      </c>
      <c r="BY68" s="65" t="s">
        <v>369</v>
      </c>
      <c r="BZ68" s="65" t="s">
        <v>370</v>
      </c>
      <c r="CA68" s="65" t="s">
        <v>371</v>
      </c>
      <c r="CB68" s="65" t="s">
        <v>370</v>
      </c>
      <c r="CC68" s="65" t="s">
        <v>370</v>
      </c>
      <c r="CD68" s="65">
        <v>100</v>
      </c>
      <c r="CE68" s="65" t="s">
        <v>79</v>
      </c>
      <c r="CF68" s="65" t="s">
        <v>528</v>
      </c>
      <c r="CG68" s="65">
        <f>SUM(CH68:CK68)</f>
        <v>6</v>
      </c>
      <c r="CH68" s="65">
        <v>6</v>
      </c>
      <c r="CI68" s="65">
        <v>0</v>
      </c>
      <c r="CJ68" s="65">
        <v>0</v>
      </c>
      <c r="CK68" s="65">
        <v>0</v>
      </c>
      <c r="CL68" s="65">
        <v>6</v>
      </c>
      <c r="CM68" s="65" t="s">
        <v>2773</v>
      </c>
      <c r="CN68" s="65"/>
      <c r="CO68" s="65"/>
      <c r="CP68" s="65"/>
      <c r="CQ68" s="65"/>
      <c r="CR68" s="65"/>
      <c r="CS68" s="65"/>
      <c r="CT68" s="66">
        <v>44299</v>
      </c>
      <c r="CU68" s="66"/>
      <c r="CV68" s="66"/>
      <c r="CW68" s="66"/>
      <c r="CX68" s="65" t="s">
        <v>70</v>
      </c>
      <c r="CY68" s="65"/>
      <c r="CZ68" s="65"/>
      <c r="DA68" s="65"/>
      <c r="DB68" s="65" t="s">
        <v>70</v>
      </c>
      <c r="DC68" s="65"/>
      <c r="DD68" s="65"/>
      <c r="DE68" s="65"/>
      <c r="DF68" s="65" t="s">
        <v>2774</v>
      </c>
      <c r="DG68" s="65"/>
      <c r="DH68" s="65"/>
      <c r="DI68" s="65"/>
      <c r="DJ68" s="55">
        <f t="shared" ref="DJ68:DJ76" si="202">IFERROR(IF(CH68=0,"",IF((CL68/CH68)&gt;1,1,(CL68/CH68))),"")</f>
        <v>1</v>
      </c>
      <c r="DK68" s="55" t="str">
        <f t="shared" ref="DK68:DK76" si="203">IFERROR(IF(CI68=0,"",IF((CN68/CI68)&gt;1,1,(CN68/CI68))),"")</f>
        <v/>
      </c>
      <c r="DL68" s="55" t="str">
        <f t="shared" ref="DL68:DL76" si="204">IFERROR(IF(CJ68=0,"",IF((CP68/CJ68)&gt;1,1,(CP68/CJ68))),"")</f>
        <v/>
      </c>
      <c r="DM68" s="55" t="str">
        <f t="shared" ref="DM68:DM76" si="205">IFERROR(IF(CK68=0,"",IF((CR68/CK68)&gt;1,1,(CR68/CK68))),"")</f>
        <v/>
      </c>
      <c r="DN68" s="55">
        <f t="shared" ref="DN68:DN76" si="206">IFERROR(IF((CL68+CN68+CP68+CR68)/CG68&gt;1,1,(CL68+CN68+CP68+CR68)/CG68),"")</f>
        <v>1</v>
      </c>
      <c r="DO68" s="65"/>
      <c r="DP68" s="65"/>
      <c r="DQ68" s="65"/>
      <c r="DR68" s="65"/>
      <c r="DS68" s="65"/>
      <c r="DT68" s="65"/>
      <c r="DU68" s="65"/>
      <c r="DV68" s="65"/>
      <c r="DW68" s="65"/>
      <c r="DX68" s="65"/>
      <c r="DY68" s="65"/>
      <c r="DZ68" s="65"/>
      <c r="EA68" s="65"/>
      <c r="EB68" s="65"/>
      <c r="EC68" s="65"/>
      <c r="ED68" s="65"/>
      <c r="EE68" s="65"/>
      <c r="EF68" s="65"/>
      <c r="EG68" s="65"/>
      <c r="EH68" s="65"/>
      <c r="EI68" s="65"/>
      <c r="EJ68" s="65"/>
      <c r="EK68" s="65"/>
      <c r="EL68" s="65"/>
      <c r="EM68" s="65"/>
      <c r="EN68" s="65"/>
      <c r="EO68" s="65"/>
      <c r="EP68" s="65"/>
      <c r="EQ68" s="65"/>
      <c r="ER68" s="65"/>
      <c r="ES68" s="66">
        <v>44299</v>
      </c>
      <c r="ET68" s="66"/>
      <c r="EU68" s="66"/>
      <c r="EV68" s="66"/>
      <c r="EW68" s="65"/>
      <c r="EX68" s="65"/>
      <c r="EY68" s="65"/>
      <c r="EZ68" s="65"/>
      <c r="FA68" s="65"/>
      <c r="FB68" s="65"/>
      <c r="FC68" s="65"/>
      <c r="FD68" s="65"/>
      <c r="FE68" s="65"/>
      <c r="FF68" s="65"/>
      <c r="FG68" s="65"/>
      <c r="FH68" s="65"/>
      <c r="FI68" s="55" t="str">
        <f t="shared" ref="FI68:FI76" si="207">IFERROR(IF(EG68=0,"",IF((EK68/EG68)&gt;1,1,(EK68/EG68))),"")</f>
        <v/>
      </c>
      <c r="FJ68" s="55" t="str">
        <f t="shared" ref="FJ68:FJ76" si="208">IFERROR(IF(EH68=0,"",IF((EM68/EH68)&gt;1,1,(EM68/EH68))),"")</f>
        <v/>
      </c>
      <c r="FK68" s="55" t="str">
        <f t="shared" ref="FK68:FK76" si="209">IFERROR(IF(EI68=0,"",IF((EO68/EI68)&gt;1,1,(EO68/EI68))),"")</f>
        <v/>
      </c>
      <c r="FL68" s="55" t="str">
        <f t="shared" ref="FL68:FL76" si="210">IFERROR(IF(EJ68=0,"",IF((EQ68/EJ68)&gt;1,1,(EQ68/EJ68))),"")</f>
        <v/>
      </c>
      <c r="FM68" s="55" t="str">
        <f t="shared" ref="FM68:FM76" si="211">IFERROR(IF((EK68+EM68+EO68+EQ68)/EF68&gt;1,1,(EK68+EM68+EO68+EQ68)/EF68),"")</f>
        <v/>
      </c>
      <c r="FN68" s="65"/>
      <c r="FO68" s="65"/>
      <c r="FP68" s="65"/>
      <c r="FQ68" s="65"/>
      <c r="FR68" s="65"/>
      <c r="FS68" s="65"/>
      <c r="FT68" s="65"/>
      <c r="FU68" s="65"/>
      <c r="FV68" s="65"/>
      <c r="FW68" s="65"/>
      <c r="FX68" s="65"/>
      <c r="FY68" s="65"/>
      <c r="FZ68" s="65"/>
      <c r="GA68" s="65"/>
      <c r="GB68" s="65"/>
      <c r="GC68" s="65"/>
      <c r="GD68" s="65"/>
      <c r="GE68" s="65"/>
      <c r="GF68" s="65"/>
      <c r="GG68" s="65"/>
      <c r="GH68" s="65"/>
      <c r="GI68" s="65"/>
      <c r="GJ68" s="65"/>
      <c r="GK68" s="65"/>
      <c r="GL68" s="65"/>
      <c r="GM68" s="65"/>
      <c r="GN68" s="65"/>
      <c r="GO68" s="65"/>
      <c r="GP68" s="65"/>
      <c r="GQ68" s="65"/>
      <c r="GR68" s="66">
        <v>44299</v>
      </c>
      <c r="GS68" s="66"/>
      <c r="GT68" s="66"/>
      <c r="GU68" s="66"/>
      <c r="GV68" s="65"/>
      <c r="GW68" s="65"/>
      <c r="GX68" s="65"/>
      <c r="GY68" s="65"/>
      <c r="GZ68" s="65"/>
      <c r="HA68" s="65"/>
      <c r="HB68" s="65"/>
      <c r="HC68" s="65"/>
      <c r="HD68" s="65"/>
      <c r="HE68" s="65"/>
      <c r="HF68" s="65"/>
      <c r="HG68" s="65"/>
      <c r="HH68" s="55" t="str">
        <f>IFERROR(IF(GF68=0,"",IF((GJ68/GF68)&gt;1,1,(GJ68/GF68))),"")</f>
        <v/>
      </c>
      <c r="HI68" s="55" t="str">
        <f>IFERROR(IF(GG68=0,"",IF((GL68/GG68)&gt;1,1,(GL68/GG68))),"")</f>
        <v/>
      </c>
      <c r="HJ68" s="55" t="str">
        <f>IFERROR(IF(GH68=0,"",IF((GN68/GH68)&gt;1,1,(GN68/GH68))),"")</f>
        <v/>
      </c>
      <c r="HK68" s="55" t="str">
        <f>IFERROR(IF(GI68=0,"",IF((GP68/GI68)&gt;1,1,(GP68/GI68))),"")</f>
        <v/>
      </c>
      <c r="HL68" s="55" t="str">
        <f>IFERROR(IF((GJ68+GL68+GN68+GP68)/GE68&gt;1,1,(GJ68+GL68+GN68+GP68)/GE68),"")</f>
        <v/>
      </c>
      <c r="HM68" s="65"/>
      <c r="HN68" s="65"/>
      <c r="HO68" s="65">
        <f t="shared" ref="HO68:HO76" si="212">IF(Q68&lt;&gt;"",1,0)+IF(BP68&lt;&gt;"",1,0)+IF(DO68&lt;&gt;"",1,0)+IF(FN68&lt;&gt;"",1,0)</f>
        <v>2</v>
      </c>
      <c r="HP68" s="65"/>
      <c r="HQ68" s="65" t="s">
        <v>2775</v>
      </c>
      <c r="HR68" s="65"/>
      <c r="HS68" s="65"/>
      <c r="HT68" s="65"/>
      <c r="HU68" s="65" t="s">
        <v>2776</v>
      </c>
      <c r="HV68" s="65"/>
      <c r="HW68" s="65"/>
      <c r="HX68" s="65"/>
      <c r="HY68" s="65"/>
      <c r="HZ68" s="65"/>
      <c r="IA68" s="65"/>
      <c r="IB68" s="65"/>
      <c r="IC68" s="65"/>
      <c r="ID68" s="65"/>
      <c r="IE68" s="65"/>
      <c r="IF68" s="65"/>
    </row>
    <row r="69" spans="1:240" ht="75" customHeight="1" x14ac:dyDescent="0.25">
      <c r="A69" s="50" t="s">
        <v>2777</v>
      </c>
      <c r="B69" s="65" t="s">
        <v>2716</v>
      </c>
      <c r="C69" s="65" t="s">
        <v>2778</v>
      </c>
      <c r="D69" s="65" t="s">
        <v>928</v>
      </c>
      <c r="E69" s="65" t="s">
        <v>354</v>
      </c>
      <c r="F69" s="65" t="s">
        <v>355</v>
      </c>
      <c r="G69" s="65" t="s">
        <v>378</v>
      </c>
      <c r="H69" s="65" t="s">
        <v>2779</v>
      </c>
      <c r="I69" s="65" t="s">
        <v>2764</v>
      </c>
      <c r="J69" s="67">
        <v>2</v>
      </c>
      <c r="K69" s="67">
        <v>4</v>
      </c>
      <c r="L69" s="67" t="s">
        <v>575</v>
      </c>
      <c r="M69" s="67">
        <v>1</v>
      </c>
      <c r="N69" s="67">
        <v>2</v>
      </c>
      <c r="O69" s="67" t="s">
        <v>360</v>
      </c>
      <c r="P69" s="65" t="s">
        <v>361</v>
      </c>
      <c r="Q69" s="65" t="s">
        <v>2770</v>
      </c>
      <c r="R69" s="65" t="s">
        <v>2771</v>
      </c>
      <c r="S69" s="65" t="s">
        <v>364</v>
      </c>
      <c r="T69" s="65" t="s">
        <v>2772</v>
      </c>
      <c r="U69" s="65" t="s">
        <v>366</v>
      </c>
      <c r="V69" s="65" t="s">
        <v>364</v>
      </c>
      <c r="W69" s="65" t="s">
        <v>367</v>
      </c>
      <c r="X69" s="65" t="s">
        <v>367</v>
      </c>
      <c r="Y69" s="65" t="s">
        <v>544</v>
      </c>
      <c r="Z69" s="65" t="s">
        <v>369</v>
      </c>
      <c r="AA69" s="65" t="s">
        <v>370</v>
      </c>
      <c r="AB69" s="65" t="s">
        <v>371</v>
      </c>
      <c r="AC69" s="65" t="s">
        <v>370</v>
      </c>
      <c r="AD69" s="65" t="s">
        <v>370</v>
      </c>
      <c r="AE69" s="65">
        <v>100</v>
      </c>
      <c r="AF69" s="65" t="s">
        <v>79</v>
      </c>
      <c r="AG69" s="65" t="s">
        <v>528</v>
      </c>
      <c r="AH69" s="65">
        <f t="shared" ref="AH69:AH70" si="213">SUM(AI69:AL69)</f>
        <v>16</v>
      </c>
      <c r="AI69" s="65">
        <v>16</v>
      </c>
      <c r="AJ69" s="65">
        <v>0</v>
      </c>
      <c r="AK69" s="65">
        <v>0</v>
      </c>
      <c r="AL69" s="65">
        <v>0</v>
      </c>
      <c r="AM69" s="65">
        <v>6</v>
      </c>
      <c r="AN69" s="65" t="s">
        <v>2773</v>
      </c>
      <c r="AO69" s="65"/>
      <c r="AP69" s="65"/>
      <c r="AQ69" s="65"/>
      <c r="AR69" s="65"/>
      <c r="AS69" s="65"/>
      <c r="AT69" s="65"/>
      <c r="AU69" s="66">
        <v>44299</v>
      </c>
      <c r="AV69" s="66"/>
      <c r="AW69" s="66"/>
      <c r="AX69" s="66"/>
      <c r="AY69" s="65" t="s">
        <v>70</v>
      </c>
      <c r="AZ69" s="65"/>
      <c r="BA69" s="65"/>
      <c r="BB69" s="65"/>
      <c r="BC69" s="65" t="s">
        <v>70</v>
      </c>
      <c r="BD69" s="65"/>
      <c r="BE69" s="65"/>
      <c r="BF69" s="65"/>
      <c r="BG69" s="65" t="s">
        <v>2774</v>
      </c>
      <c r="BH69" s="65"/>
      <c r="BI69" s="65"/>
      <c r="BJ69" s="65"/>
      <c r="BK69" s="55">
        <f t="shared" ref="BK69:BK70" si="214">IFERROR(IF(AI69=0,"",IF((AM69/AI69)&gt;1,1,(AM69/AI69))),"")</f>
        <v>0.375</v>
      </c>
      <c r="BL69" s="55" t="str">
        <f t="shared" ref="BL69:BL70" si="215">IFERROR(IF(AJ69=0,"",IF((AO69/AJ69)&gt;1,1,(AO69/AJ69))),"")</f>
        <v/>
      </c>
      <c r="BM69" s="55" t="str">
        <f t="shared" ref="BM69:BM70" si="216">IFERROR(IF(AK69=0,"",IF((AQ69/AK69)&gt;1,1,(AQ69/AK69))),"")</f>
        <v/>
      </c>
      <c r="BN69" s="55" t="str">
        <f t="shared" ref="BN69:BN70" si="217">IFERROR(IF(AL69=0,"",IF((AS69/AL69)&gt;1,1,(AS69/AL69))),"")</f>
        <v/>
      </c>
      <c r="BO69" s="55">
        <f t="shared" ref="BO69:BO70" si="218">IFERROR(IF((AM69+AO69+AQ69+AS69)/AH69&gt;1,1,(AM69+AO69+AQ69+AS69)/AH69),"")</f>
        <v>0.375</v>
      </c>
      <c r="BP69" s="65" t="s">
        <v>2780</v>
      </c>
      <c r="BQ69" s="65" t="s">
        <v>2771</v>
      </c>
      <c r="BR69" s="65" t="s">
        <v>364</v>
      </c>
      <c r="BS69" s="65" t="s">
        <v>2781</v>
      </c>
      <c r="BT69" s="65" t="s">
        <v>366</v>
      </c>
      <c r="BU69" s="65" t="s">
        <v>364</v>
      </c>
      <c r="BV69" s="65" t="s">
        <v>367</v>
      </c>
      <c r="BW69" s="65" t="s">
        <v>367</v>
      </c>
      <c r="BX69" s="65" t="s">
        <v>544</v>
      </c>
      <c r="BY69" s="65" t="s">
        <v>369</v>
      </c>
      <c r="BZ69" s="65" t="s">
        <v>370</v>
      </c>
      <c r="CA69" s="65" t="s">
        <v>371</v>
      </c>
      <c r="CB69" s="65" t="s">
        <v>370</v>
      </c>
      <c r="CC69" s="65" t="s">
        <v>370</v>
      </c>
      <c r="CD69" s="65">
        <v>100</v>
      </c>
      <c r="CE69" s="65" t="s">
        <v>79</v>
      </c>
      <c r="CF69" s="65" t="s">
        <v>528</v>
      </c>
      <c r="CG69" s="65">
        <f>SUM(CH69:CK69)</f>
        <v>0</v>
      </c>
      <c r="CH69" s="65">
        <v>0</v>
      </c>
      <c r="CI69" s="65">
        <v>0</v>
      </c>
      <c r="CJ69" s="65">
        <v>0</v>
      </c>
      <c r="CK69" s="65">
        <v>0</v>
      </c>
      <c r="CL69" s="65">
        <v>0</v>
      </c>
      <c r="CM69" s="65" t="s">
        <v>2782</v>
      </c>
      <c r="CN69" s="65"/>
      <c r="CO69" s="65"/>
      <c r="CP69" s="65"/>
      <c r="CQ69" s="65"/>
      <c r="CR69" s="65"/>
      <c r="CS69" s="65"/>
      <c r="CT69" s="66">
        <v>44299</v>
      </c>
      <c r="CU69" s="66"/>
      <c r="CV69" s="66"/>
      <c r="CW69" s="66"/>
      <c r="CX69" s="65" t="s">
        <v>97</v>
      </c>
      <c r="CY69" s="65"/>
      <c r="CZ69" s="65"/>
      <c r="DA69" s="65"/>
      <c r="DB69" s="65" t="s">
        <v>97</v>
      </c>
      <c r="DC69" s="65"/>
      <c r="DD69" s="65"/>
      <c r="DE69" s="65"/>
      <c r="DF69" s="65" t="s">
        <v>2783</v>
      </c>
      <c r="DG69" s="65"/>
      <c r="DH69" s="65"/>
      <c r="DI69" s="65"/>
      <c r="DJ69" s="55" t="str">
        <f t="shared" si="202"/>
        <v/>
      </c>
      <c r="DK69" s="55" t="str">
        <f t="shared" si="203"/>
        <v/>
      </c>
      <c r="DL69" s="55" t="str">
        <f t="shared" si="204"/>
        <v/>
      </c>
      <c r="DM69" s="55" t="str">
        <f t="shared" si="205"/>
        <v/>
      </c>
      <c r="DN69" s="55" t="str">
        <f t="shared" si="206"/>
        <v/>
      </c>
      <c r="DO69" s="65"/>
      <c r="DP69" s="65"/>
      <c r="DQ69" s="65"/>
      <c r="DR69" s="65"/>
      <c r="DS69" s="65"/>
      <c r="DT69" s="65"/>
      <c r="DU69" s="65"/>
      <c r="DV69" s="65"/>
      <c r="DW69" s="65"/>
      <c r="DX69" s="65"/>
      <c r="DY69" s="65"/>
      <c r="DZ69" s="65"/>
      <c r="EA69" s="65"/>
      <c r="EB69" s="65"/>
      <c r="EC69" s="65"/>
      <c r="ED69" s="65"/>
      <c r="EE69" s="65"/>
      <c r="EF69" s="65"/>
      <c r="EG69" s="65"/>
      <c r="EH69" s="65"/>
      <c r="EI69" s="65"/>
      <c r="EJ69" s="65"/>
      <c r="EK69" s="65"/>
      <c r="EL69" s="65"/>
      <c r="EM69" s="65"/>
      <c r="EN69" s="65"/>
      <c r="EO69" s="65"/>
      <c r="EP69" s="65"/>
      <c r="EQ69" s="65"/>
      <c r="ER69" s="65"/>
      <c r="ES69" s="66">
        <v>44299</v>
      </c>
      <c r="ET69" s="66"/>
      <c r="EU69" s="66"/>
      <c r="EV69" s="66"/>
      <c r="EW69" s="65"/>
      <c r="EX69" s="65"/>
      <c r="EY69" s="65"/>
      <c r="EZ69" s="65"/>
      <c r="FA69" s="65"/>
      <c r="FB69" s="65"/>
      <c r="FC69" s="65"/>
      <c r="FD69" s="65"/>
      <c r="FE69" s="65"/>
      <c r="FF69" s="65"/>
      <c r="FG69" s="65"/>
      <c r="FH69" s="65"/>
      <c r="FI69" s="55" t="str">
        <f t="shared" si="207"/>
        <v/>
      </c>
      <c r="FJ69" s="55" t="str">
        <f t="shared" si="208"/>
        <v/>
      </c>
      <c r="FK69" s="55" t="str">
        <f t="shared" si="209"/>
        <v/>
      </c>
      <c r="FL69" s="55" t="str">
        <f t="shared" si="210"/>
        <v/>
      </c>
      <c r="FM69" s="55" t="str">
        <f t="shared" si="211"/>
        <v/>
      </c>
      <c r="FN69" s="65"/>
      <c r="FO69" s="65"/>
      <c r="FP69" s="65"/>
      <c r="FQ69" s="65"/>
      <c r="FR69" s="65"/>
      <c r="FS69" s="65"/>
      <c r="FT69" s="65"/>
      <c r="FU69" s="65"/>
      <c r="FV69" s="65"/>
      <c r="FW69" s="65"/>
      <c r="FX69" s="65"/>
      <c r="FY69" s="65"/>
      <c r="FZ69" s="65"/>
      <c r="GA69" s="65"/>
      <c r="GB69" s="65"/>
      <c r="GC69" s="65"/>
      <c r="GD69" s="65"/>
      <c r="GE69" s="65"/>
      <c r="GF69" s="65"/>
      <c r="GG69" s="65"/>
      <c r="GH69" s="65"/>
      <c r="GI69" s="65"/>
      <c r="GJ69" s="65"/>
      <c r="GK69" s="65"/>
      <c r="GL69" s="65"/>
      <c r="GM69" s="65"/>
      <c r="GN69" s="65"/>
      <c r="GO69" s="65"/>
      <c r="GP69" s="65"/>
      <c r="GQ69" s="65"/>
      <c r="GR69" s="66">
        <v>44299</v>
      </c>
      <c r="GS69" s="66"/>
      <c r="GT69" s="66"/>
      <c r="GU69" s="66"/>
      <c r="GV69" s="65"/>
      <c r="GW69" s="65"/>
      <c r="GX69" s="65"/>
      <c r="GY69" s="65"/>
      <c r="GZ69" s="65"/>
      <c r="HA69" s="65"/>
      <c r="HB69" s="65"/>
      <c r="HC69" s="65"/>
      <c r="HD69" s="65"/>
      <c r="HE69" s="65"/>
      <c r="HF69" s="65"/>
      <c r="HG69" s="65"/>
      <c r="HH69" s="55" t="str">
        <f t="shared" ref="HH69:HH70" si="219">IFERROR(IF(GF69=0,"",IF((GJ69/GF69)&gt;1,1,(GJ69/GF69))),"")</f>
        <v/>
      </c>
      <c r="HI69" s="55" t="str">
        <f t="shared" ref="HI69:HI70" si="220">IFERROR(IF(GG69=0,"",IF((GL69/GG69)&gt;1,1,(GL69/GG69))),"")</f>
        <v/>
      </c>
      <c r="HJ69" s="55" t="str">
        <f t="shared" ref="HJ69:HJ70" si="221">IFERROR(IF(GH69=0,"",IF((GN69/GH69)&gt;1,1,(GN69/GH69))),"")</f>
        <v/>
      </c>
      <c r="HK69" s="55" t="str">
        <f t="shared" ref="HK69:HK70" si="222">IFERROR(IF(GI69=0,"",IF((GP69/GI69)&gt;1,1,(GP69/GI69))),"")</f>
        <v/>
      </c>
      <c r="HL69" s="55" t="str">
        <f t="shared" ref="HL69:HL70" si="223">IFERROR(IF((GJ69+GL69+GN69+GP69)/GE69&gt;1,1,(GJ69+GL69+GN69+GP69)/GE69),"")</f>
        <v/>
      </c>
      <c r="HM69" s="65"/>
      <c r="HN69" s="65"/>
      <c r="HO69" s="65">
        <f t="shared" si="212"/>
        <v>2</v>
      </c>
      <c r="HP69" s="65"/>
      <c r="HQ69" s="65" t="s">
        <v>2776</v>
      </c>
      <c r="HR69" s="65"/>
      <c r="HS69" s="65"/>
      <c r="HT69" s="65"/>
      <c r="HU69" s="65" t="s">
        <v>2784</v>
      </c>
      <c r="HV69" s="65"/>
      <c r="HW69" s="65"/>
      <c r="HX69" s="65"/>
      <c r="HY69" s="65"/>
      <c r="HZ69" s="65"/>
      <c r="IA69" s="65"/>
      <c r="IB69" s="65"/>
      <c r="IC69" s="65"/>
      <c r="ID69" s="65"/>
      <c r="IE69" s="65"/>
      <c r="IF69" s="65"/>
    </row>
    <row r="70" spans="1:240" ht="75" customHeight="1" x14ac:dyDescent="0.25">
      <c r="A70" s="50" t="s">
        <v>2785</v>
      </c>
      <c r="B70" s="65" t="s">
        <v>2716</v>
      </c>
      <c r="C70" s="65" t="s">
        <v>2786</v>
      </c>
      <c r="D70" s="65" t="s">
        <v>782</v>
      </c>
      <c r="E70" s="65"/>
      <c r="F70" s="65"/>
      <c r="G70" s="65"/>
      <c r="H70" s="65" t="s">
        <v>2787</v>
      </c>
      <c r="I70" s="65" t="s">
        <v>2788</v>
      </c>
      <c r="J70" s="67">
        <v>3</v>
      </c>
      <c r="K70" s="67">
        <v>4</v>
      </c>
      <c r="L70" s="67" t="s">
        <v>359</v>
      </c>
      <c r="M70" s="67">
        <v>1</v>
      </c>
      <c r="N70" s="67">
        <v>2</v>
      </c>
      <c r="O70" s="67" t="s">
        <v>360</v>
      </c>
      <c r="P70" s="65" t="s">
        <v>361</v>
      </c>
      <c r="Q70" s="65" t="s">
        <v>2789</v>
      </c>
      <c r="R70" s="65" t="s">
        <v>2790</v>
      </c>
      <c r="S70" s="65" t="s">
        <v>364</v>
      </c>
      <c r="T70" s="65" t="s">
        <v>2791</v>
      </c>
      <c r="U70" s="65" t="s">
        <v>366</v>
      </c>
      <c r="V70" s="65" t="s">
        <v>367</v>
      </c>
      <c r="W70" s="65" t="s">
        <v>367</v>
      </c>
      <c r="X70" s="65" t="s">
        <v>367</v>
      </c>
      <c r="Y70" s="65" t="s">
        <v>544</v>
      </c>
      <c r="Z70" s="65" t="s">
        <v>369</v>
      </c>
      <c r="AA70" s="65" t="s">
        <v>370</v>
      </c>
      <c r="AB70" s="65" t="s">
        <v>371</v>
      </c>
      <c r="AC70" s="65" t="s">
        <v>370</v>
      </c>
      <c r="AD70" s="65" t="s">
        <v>370</v>
      </c>
      <c r="AE70" s="65">
        <v>100</v>
      </c>
      <c r="AF70" s="65" t="s">
        <v>79</v>
      </c>
      <c r="AG70" s="65" t="s">
        <v>528</v>
      </c>
      <c r="AH70" s="65">
        <f t="shared" si="213"/>
        <v>4</v>
      </c>
      <c r="AI70" s="65">
        <v>4</v>
      </c>
      <c r="AJ70" s="65">
        <v>0</v>
      </c>
      <c r="AK70" s="65">
        <v>0</v>
      </c>
      <c r="AL70" s="65">
        <v>0</v>
      </c>
      <c r="AM70" s="65">
        <v>14</v>
      </c>
      <c r="AN70" s="65" t="s">
        <v>2792</v>
      </c>
      <c r="AO70" s="65"/>
      <c r="AP70" s="65"/>
      <c r="AQ70" s="65"/>
      <c r="AR70" s="65"/>
      <c r="AS70" s="65"/>
      <c r="AT70" s="65"/>
      <c r="AU70" s="66">
        <v>44299</v>
      </c>
      <c r="AV70" s="66"/>
      <c r="AW70" s="66"/>
      <c r="AX70" s="66"/>
      <c r="AY70" s="65" t="s">
        <v>70</v>
      </c>
      <c r="AZ70" s="65"/>
      <c r="BA70" s="65"/>
      <c r="BB70" s="65"/>
      <c r="BC70" s="65" t="s">
        <v>70</v>
      </c>
      <c r="BD70" s="65"/>
      <c r="BE70" s="65"/>
      <c r="BF70" s="65"/>
      <c r="BG70" s="65" t="s">
        <v>2793</v>
      </c>
      <c r="BH70" s="65"/>
      <c r="BI70" s="65"/>
      <c r="BJ70" s="65"/>
      <c r="BK70" s="55">
        <f t="shared" si="214"/>
        <v>1</v>
      </c>
      <c r="BL70" s="55" t="str">
        <f t="shared" si="215"/>
        <v/>
      </c>
      <c r="BM70" s="55" t="str">
        <f t="shared" si="216"/>
        <v/>
      </c>
      <c r="BN70" s="55" t="str">
        <f t="shared" si="217"/>
        <v/>
      </c>
      <c r="BO70" s="55">
        <f t="shared" si="218"/>
        <v>1</v>
      </c>
      <c r="BP70" s="65"/>
      <c r="BQ70" s="65"/>
      <c r="BR70" s="65"/>
      <c r="BS70" s="65"/>
      <c r="BT70" s="65"/>
      <c r="BU70" s="65"/>
      <c r="BV70" s="65"/>
      <c r="BW70" s="65"/>
      <c r="BX70" s="65"/>
      <c r="BY70" s="65"/>
      <c r="BZ70" s="65"/>
      <c r="CA70" s="65"/>
      <c r="CB70" s="65"/>
      <c r="CC70" s="65"/>
      <c r="CD70" s="65"/>
      <c r="CE70" s="65"/>
      <c r="CF70" s="65"/>
      <c r="CG70" s="65"/>
      <c r="CH70" s="65"/>
      <c r="CI70" s="65"/>
      <c r="CJ70" s="65"/>
      <c r="CK70" s="65"/>
      <c r="CL70" s="65"/>
      <c r="CM70" s="65"/>
      <c r="CN70" s="65"/>
      <c r="CO70" s="65"/>
      <c r="CP70" s="65"/>
      <c r="CQ70" s="65"/>
      <c r="CR70" s="65"/>
      <c r="CS70" s="65"/>
      <c r="CT70" s="66">
        <v>44299</v>
      </c>
      <c r="CU70" s="66"/>
      <c r="CV70" s="66"/>
      <c r="CW70" s="66"/>
      <c r="CX70" s="65"/>
      <c r="CY70" s="65"/>
      <c r="CZ70" s="65"/>
      <c r="DA70" s="65"/>
      <c r="DB70" s="65"/>
      <c r="DC70" s="65"/>
      <c r="DD70" s="65"/>
      <c r="DE70" s="65"/>
      <c r="DF70" s="65"/>
      <c r="DG70" s="65"/>
      <c r="DH70" s="65"/>
      <c r="DI70" s="65"/>
      <c r="DJ70" s="55" t="str">
        <f t="shared" si="202"/>
        <v/>
      </c>
      <c r="DK70" s="55" t="str">
        <f t="shared" si="203"/>
        <v/>
      </c>
      <c r="DL70" s="55" t="str">
        <f t="shared" si="204"/>
        <v/>
      </c>
      <c r="DM70" s="55" t="str">
        <f t="shared" si="205"/>
        <v/>
      </c>
      <c r="DN70" s="55" t="str">
        <f t="shared" si="206"/>
        <v/>
      </c>
      <c r="DO70" s="65"/>
      <c r="DP70" s="65"/>
      <c r="DQ70" s="65"/>
      <c r="DR70" s="65"/>
      <c r="DS70" s="65"/>
      <c r="DT70" s="65"/>
      <c r="DU70" s="65"/>
      <c r="DV70" s="65"/>
      <c r="DW70" s="65"/>
      <c r="DX70" s="65"/>
      <c r="DY70" s="65"/>
      <c r="DZ70" s="65"/>
      <c r="EA70" s="65"/>
      <c r="EB70" s="65"/>
      <c r="EC70" s="65"/>
      <c r="ED70" s="65"/>
      <c r="EE70" s="65"/>
      <c r="EF70" s="65"/>
      <c r="EG70" s="65"/>
      <c r="EH70" s="65"/>
      <c r="EI70" s="65"/>
      <c r="EJ70" s="65"/>
      <c r="EK70" s="65"/>
      <c r="EL70" s="65"/>
      <c r="EM70" s="65"/>
      <c r="EN70" s="65"/>
      <c r="EO70" s="65"/>
      <c r="EP70" s="65"/>
      <c r="EQ70" s="65"/>
      <c r="ER70" s="65"/>
      <c r="ES70" s="66">
        <v>44299</v>
      </c>
      <c r="ET70" s="66"/>
      <c r="EU70" s="66"/>
      <c r="EV70" s="66"/>
      <c r="EW70" s="65"/>
      <c r="EX70" s="65"/>
      <c r="EY70" s="65"/>
      <c r="EZ70" s="65"/>
      <c r="FA70" s="65"/>
      <c r="FB70" s="65"/>
      <c r="FC70" s="65"/>
      <c r="FD70" s="65"/>
      <c r="FE70" s="65"/>
      <c r="FF70" s="65"/>
      <c r="FG70" s="65"/>
      <c r="FH70" s="65"/>
      <c r="FI70" s="55" t="str">
        <f t="shared" si="207"/>
        <v/>
      </c>
      <c r="FJ70" s="55" t="str">
        <f t="shared" si="208"/>
        <v/>
      </c>
      <c r="FK70" s="55" t="str">
        <f t="shared" si="209"/>
        <v/>
      </c>
      <c r="FL70" s="55" t="str">
        <f t="shared" si="210"/>
        <v/>
      </c>
      <c r="FM70" s="55" t="str">
        <f t="shared" si="211"/>
        <v/>
      </c>
      <c r="FN70" s="65"/>
      <c r="FO70" s="65"/>
      <c r="FP70" s="65"/>
      <c r="FQ70" s="65"/>
      <c r="FR70" s="65"/>
      <c r="FS70" s="65"/>
      <c r="FT70" s="65"/>
      <c r="FU70" s="65"/>
      <c r="FV70" s="65"/>
      <c r="FW70" s="65"/>
      <c r="FX70" s="65"/>
      <c r="FY70" s="65"/>
      <c r="FZ70" s="65"/>
      <c r="GA70" s="65"/>
      <c r="GB70" s="65"/>
      <c r="GC70" s="65"/>
      <c r="GD70" s="65"/>
      <c r="GE70" s="65"/>
      <c r="GF70" s="65"/>
      <c r="GG70" s="65"/>
      <c r="GH70" s="65"/>
      <c r="GI70" s="65"/>
      <c r="GJ70" s="65"/>
      <c r="GK70" s="65"/>
      <c r="GL70" s="65"/>
      <c r="GM70" s="65"/>
      <c r="GN70" s="65"/>
      <c r="GO70" s="65"/>
      <c r="GP70" s="65"/>
      <c r="GQ70" s="65"/>
      <c r="GR70" s="66">
        <v>44299</v>
      </c>
      <c r="GS70" s="66"/>
      <c r="GT70" s="66"/>
      <c r="GU70" s="66"/>
      <c r="GV70" s="65"/>
      <c r="GW70" s="65"/>
      <c r="GX70" s="65"/>
      <c r="GY70" s="65"/>
      <c r="GZ70" s="65"/>
      <c r="HA70" s="65"/>
      <c r="HB70" s="65"/>
      <c r="HC70" s="65"/>
      <c r="HD70" s="65"/>
      <c r="HE70" s="65"/>
      <c r="HF70" s="65"/>
      <c r="HG70" s="65"/>
      <c r="HH70" s="55" t="str">
        <f t="shared" si="219"/>
        <v/>
      </c>
      <c r="HI70" s="55" t="str">
        <f t="shared" si="220"/>
        <v/>
      </c>
      <c r="HJ70" s="55" t="str">
        <f t="shared" si="221"/>
        <v/>
      </c>
      <c r="HK70" s="55" t="str">
        <f t="shared" si="222"/>
        <v/>
      </c>
      <c r="HL70" s="55" t="str">
        <f t="shared" si="223"/>
        <v/>
      </c>
      <c r="HM70" s="65"/>
      <c r="HN70" s="65"/>
      <c r="HO70" s="65">
        <f t="shared" si="212"/>
        <v>1</v>
      </c>
      <c r="HP70" s="65" t="s">
        <v>2794</v>
      </c>
      <c r="HQ70" s="65" t="s">
        <v>2795</v>
      </c>
      <c r="HR70" s="65"/>
      <c r="HS70" s="65"/>
      <c r="HT70" s="65"/>
      <c r="HU70" s="65"/>
      <c r="HV70" s="65"/>
      <c r="HW70" s="65"/>
      <c r="HX70" s="65"/>
      <c r="HY70" s="65"/>
      <c r="HZ70" s="65"/>
      <c r="IA70" s="65"/>
      <c r="IB70" s="65"/>
      <c r="IC70" s="65"/>
      <c r="ID70" s="65"/>
      <c r="IE70" s="65"/>
      <c r="IF70" s="65"/>
    </row>
    <row r="71" spans="1:240" ht="75" customHeight="1" x14ac:dyDescent="0.25">
      <c r="A71" s="50" t="s">
        <v>2829</v>
      </c>
      <c r="B71" s="65" t="s">
        <v>2830</v>
      </c>
      <c r="C71" s="65" t="s">
        <v>2831</v>
      </c>
      <c r="D71" s="65" t="s">
        <v>353</v>
      </c>
      <c r="E71" s="65" t="s">
        <v>2684</v>
      </c>
      <c r="F71" s="65" t="s">
        <v>355</v>
      </c>
      <c r="G71" s="65" t="s">
        <v>378</v>
      </c>
      <c r="H71" s="65" t="s">
        <v>2832</v>
      </c>
      <c r="I71" s="65" t="s">
        <v>2833</v>
      </c>
      <c r="J71" s="67">
        <v>3</v>
      </c>
      <c r="K71" s="67">
        <v>4</v>
      </c>
      <c r="L71" s="67" t="s">
        <v>359</v>
      </c>
      <c r="M71" s="67">
        <v>2</v>
      </c>
      <c r="N71" s="67">
        <v>3</v>
      </c>
      <c r="O71" s="67" t="s">
        <v>359</v>
      </c>
      <c r="P71" s="65" t="s">
        <v>361</v>
      </c>
      <c r="Q71" s="65" t="s">
        <v>2834</v>
      </c>
      <c r="R71" s="65" t="s">
        <v>2835</v>
      </c>
      <c r="S71" s="65" t="s">
        <v>364</v>
      </c>
      <c r="T71" s="65" t="s">
        <v>2836</v>
      </c>
      <c r="U71" s="65" t="s">
        <v>524</v>
      </c>
      <c r="V71" s="65" t="s">
        <v>367</v>
      </c>
      <c r="W71" s="65" t="s">
        <v>367</v>
      </c>
      <c r="X71" s="65" t="s">
        <v>367</v>
      </c>
      <c r="Y71" s="65" t="s">
        <v>727</v>
      </c>
      <c r="Z71" s="65" t="s">
        <v>369</v>
      </c>
      <c r="AA71" s="65" t="s">
        <v>527</v>
      </c>
      <c r="AB71" s="65" t="s">
        <v>371</v>
      </c>
      <c r="AC71" s="65" t="s">
        <v>370</v>
      </c>
      <c r="AD71" s="65" t="s">
        <v>527</v>
      </c>
      <c r="AE71" s="65">
        <v>50</v>
      </c>
      <c r="AF71" s="65" t="s">
        <v>79</v>
      </c>
      <c r="AG71" s="65" t="s">
        <v>364</v>
      </c>
      <c r="AH71" s="65">
        <f>SUM(AI71:AL71)</f>
        <v>12</v>
      </c>
      <c r="AI71" s="65">
        <v>3</v>
      </c>
      <c r="AJ71" s="65">
        <v>3</v>
      </c>
      <c r="AK71" s="65">
        <v>3</v>
      </c>
      <c r="AL71" s="65">
        <v>3</v>
      </c>
      <c r="AM71" s="65">
        <v>3</v>
      </c>
      <c r="AN71" s="65" t="s">
        <v>2837</v>
      </c>
      <c r="AO71" s="65"/>
      <c r="AP71" s="65"/>
      <c r="AQ71" s="65"/>
      <c r="AR71" s="65"/>
      <c r="AS71" s="65"/>
      <c r="AT71" s="65"/>
      <c r="AU71" s="66">
        <v>44299</v>
      </c>
      <c r="AV71" s="66"/>
      <c r="AW71" s="66"/>
      <c r="AX71" s="66"/>
      <c r="AY71" s="65" t="s">
        <v>70</v>
      </c>
      <c r="AZ71" s="65"/>
      <c r="BA71" s="65"/>
      <c r="BB71" s="65"/>
      <c r="BC71" s="65" t="s">
        <v>70</v>
      </c>
      <c r="BD71" s="65"/>
      <c r="BE71" s="65"/>
      <c r="BF71" s="65"/>
      <c r="BG71" s="65" t="s">
        <v>2838</v>
      </c>
      <c r="BH71" s="65"/>
      <c r="BI71" s="65"/>
      <c r="BJ71" s="65"/>
      <c r="BK71" s="55">
        <f>IFERROR(IF(AI71=0,"",IF((AM71/AI71)&gt;1,1,(AM71/AI71))),"")</f>
        <v>1</v>
      </c>
      <c r="BL71" s="55">
        <f>IFERROR(IF(AJ71=0,"",IF((AO71/AJ71)&gt;1,1,(AO71/AJ71))),"")</f>
        <v>0</v>
      </c>
      <c r="BM71" s="55">
        <f>IFERROR(IF(AK71=0,"",IF((AQ71/AK71)&gt;1,1,(AQ71/AK71))),"")</f>
        <v>0</v>
      </c>
      <c r="BN71" s="55">
        <f>IFERROR(IF(AL71=0,"",IF((AS71/AL71)&gt;1,1,(AS71/AL71))),"")</f>
        <v>0</v>
      </c>
      <c r="BO71" s="55">
        <f>IFERROR(IF((AM71+AO71+AQ71+AS71)/AH71&gt;1,1,(AM71+AO71+AQ71+AS71)/AH71),"")</f>
        <v>0.25</v>
      </c>
      <c r="BP71" s="65" t="s">
        <v>2839</v>
      </c>
      <c r="BQ71" s="65" t="s">
        <v>2835</v>
      </c>
      <c r="BR71" s="65" t="s">
        <v>364</v>
      </c>
      <c r="BS71" s="65" t="s">
        <v>2840</v>
      </c>
      <c r="BT71" s="65" t="s">
        <v>524</v>
      </c>
      <c r="BU71" s="65" t="s">
        <v>367</v>
      </c>
      <c r="BV71" s="65" t="s">
        <v>364</v>
      </c>
      <c r="BW71" s="65" t="s">
        <v>367</v>
      </c>
      <c r="BX71" s="65" t="s">
        <v>368</v>
      </c>
      <c r="BY71" s="65" t="s">
        <v>369</v>
      </c>
      <c r="BZ71" s="65" t="s">
        <v>527</v>
      </c>
      <c r="CA71" s="65" t="s">
        <v>371</v>
      </c>
      <c r="CB71" s="65" t="s">
        <v>370</v>
      </c>
      <c r="CC71" s="65" t="s">
        <v>527</v>
      </c>
      <c r="CD71" s="65">
        <v>50</v>
      </c>
      <c r="CE71" s="65" t="s">
        <v>79</v>
      </c>
      <c r="CF71" s="65" t="s">
        <v>364</v>
      </c>
      <c r="CG71" s="65">
        <v>2</v>
      </c>
      <c r="CH71" s="65">
        <v>0</v>
      </c>
      <c r="CI71" s="65">
        <v>1</v>
      </c>
      <c r="CJ71" s="65">
        <v>0</v>
      </c>
      <c r="CK71" s="65">
        <v>1</v>
      </c>
      <c r="CL71" s="65">
        <v>0</v>
      </c>
      <c r="CM71" s="65" t="s">
        <v>2841</v>
      </c>
      <c r="CN71" s="65"/>
      <c r="CO71" s="65"/>
      <c r="CP71" s="65"/>
      <c r="CQ71" s="65"/>
      <c r="CR71" s="65"/>
      <c r="CS71" s="65"/>
      <c r="CT71" s="66">
        <v>44299</v>
      </c>
      <c r="CU71" s="66"/>
      <c r="CV71" s="66"/>
      <c r="CW71" s="66"/>
      <c r="CX71" s="65" t="s">
        <v>70</v>
      </c>
      <c r="CY71" s="65"/>
      <c r="CZ71" s="65"/>
      <c r="DA71" s="65"/>
      <c r="DB71" s="65" t="s">
        <v>70</v>
      </c>
      <c r="DC71" s="65"/>
      <c r="DD71" s="65"/>
      <c r="DE71" s="65"/>
      <c r="DF71" s="65" t="s">
        <v>2842</v>
      </c>
      <c r="DG71" s="65"/>
      <c r="DH71" s="65"/>
      <c r="DI71" s="65"/>
      <c r="DJ71" s="55" t="str">
        <f t="shared" si="202"/>
        <v/>
      </c>
      <c r="DK71" s="55">
        <f t="shared" si="203"/>
        <v>0</v>
      </c>
      <c r="DL71" s="55" t="str">
        <f t="shared" si="204"/>
        <v/>
      </c>
      <c r="DM71" s="55">
        <f t="shared" si="205"/>
        <v>0</v>
      </c>
      <c r="DN71" s="55">
        <f t="shared" si="206"/>
        <v>0</v>
      </c>
      <c r="DO71" s="65"/>
      <c r="DP71" s="65"/>
      <c r="DQ71" s="65"/>
      <c r="DR71" s="65"/>
      <c r="DS71" s="65"/>
      <c r="DT71" s="65"/>
      <c r="DU71" s="65"/>
      <c r="DV71" s="65"/>
      <c r="DW71" s="65"/>
      <c r="DX71" s="65"/>
      <c r="DY71" s="65"/>
      <c r="DZ71" s="65"/>
      <c r="EA71" s="65"/>
      <c r="EB71" s="65"/>
      <c r="EC71" s="65"/>
      <c r="ED71" s="65"/>
      <c r="EE71" s="65"/>
      <c r="EF71" s="65"/>
      <c r="EG71" s="65"/>
      <c r="EH71" s="65"/>
      <c r="EI71" s="65"/>
      <c r="EJ71" s="65"/>
      <c r="EK71" s="65"/>
      <c r="EL71" s="65"/>
      <c r="EM71" s="65"/>
      <c r="EN71" s="65"/>
      <c r="EO71" s="65"/>
      <c r="EP71" s="65"/>
      <c r="EQ71" s="65"/>
      <c r="ER71" s="65"/>
      <c r="ES71" s="66">
        <v>44299</v>
      </c>
      <c r="ET71" s="66"/>
      <c r="EU71" s="66"/>
      <c r="EV71" s="66"/>
      <c r="EW71" s="65"/>
      <c r="EX71" s="65"/>
      <c r="EY71" s="65"/>
      <c r="EZ71" s="65"/>
      <c r="FA71" s="65"/>
      <c r="FB71" s="65"/>
      <c r="FC71" s="65"/>
      <c r="FD71" s="65"/>
      <c r="FE71" s="65"/>
      <c r="FF71" s="65"/>
      <c r="FG71" s="65"/>
      <c r="FH71" s="65"/>
      <c r="FI71" s="55" t="str">
        <f t="shared" si="207"/>
        <v/>
      </c>
      <c r="FJ71" s="55" t="str">
        <f t="shared" si="208"/>
        <v/>
      </c>
      <c r="FK71" s="55" t="str">
        <f t="shared" si="209"/>
        <v/>
      </c>
      <c r="FL71" s="55" t="str">
        <f t="shared" si="210"/>
        <v/>
      </c>
      <c r="FM71" s="55" t="str">
        <f t="shared" si="211"/>
        <v/>
      </c>
      <c r="FN71" s="65"/>
      <c r="FO71" s="65"/>
      <c r="FP71" s="65"/>
      <c r="FQ71" s="65"/>
      <c r="FR71" s="65"/>
      <c r="FS71" s="65"/>
      <c r="FT71" s="65"/>
      <c r="FU71" s="65"/>
      <c r="FV71" s="65"/>
      <c r="FW71" s="65"/>
      <c r="FX71" s="65"/>
      <c r="FY71" s="65"/>
      <c r="FZ71" s="65"/>
      <c r="GA71" s="65"/>
      <c r="GB71" s="65"/>
      <c r="GC71" s="65"/>
      <c r="GD71" s="65"/>
      <c r="GE71" s="65"/>
      <c r="GF71" s="65"/>
      <c r="GG71" s="65"/>
      <c r="GH71" s="65"/>
      <c r="GI71" s="65"/>
      <c r="GJ71" s="65"/>
      <c r="GK71" s="65"/>
      <c r="GL71" s="65"/>
      <c r="GM71" s="65"/>
      <c r="GN71" s="65"/>
      <c r="GO71" s="65"/>
      <c r="GP71" s="65"/>
      <c r="GQ71" s="65"/>
      <c r="GR71" s="66">
        <v>44299</v>
      </c>
      <c r="GS71" s="66"/>
      <c r="GT71" s="66"/>
      <c r="GU71" s="66"/>
      <c r="GV71" s="65"/>
      <c r="GW71" s="65"/>
      <c r="GX71" s="65"/>
      <c r="GY71" s="65"/>
      <c r="GZ71" s="65"/>
      <c r="HA71" s="65"/>
      <c r="HB71" s="65"/>
      <c r="HC71" s="65"/>
      <c r="HD71" s="65"/>
      <c r="HE71" s="65"/>
      <c r="HF71" s="65"/>
      <c r="HG71" s="65"/>
      <c r="HH71" s="55" t="str">
        <f>IFERROR(IF(GF71=0,"",IF((GJ71/GF71)&gt;1,1,(GJ71/GF71))),"")</f>
        <v/>
      </c>
      <c r="HI71" s="55" t="str">
        <f>IFERROR(IF(GG71=0,"",IF((GL71/GG71)&gt;1,1,(GL71/GG71))),"")</f>
        <v/>
      </c>
      <c r="HJ71" s="55" t="str">
        <f>IFERROR(IF(GH71=0,"",IF((GN71/GH71)&gt;1,1,(GN71/GH71))),"")</f>
        <v/>
      </c>
      <c r="HK71" s="55" t="str">
        <f>IFERROR(IF(GI71=0,"",IF((GP71/GI71)&gt;1,1,(GP71/GI71))),"")</f>
        <v/>
      </c>
      <c r="HL71" s="55" t="str">
        <f>IFERROR(IF((GJ71+GL71+GN71+GP71)/GE71&gt;1,1,(GJ71+GL71+GN71+GP71)/GE71),"")</f>
        <v/>
      </c>
      <c r="HM71" s="65"/>
      <c r="HN71" s="65"/>
      <c r="HO71" s="65">
        <f t="shared" si="212"/>
        <v>2</v>
      </c>
      <c r="HP71" s="65"/>
      <c r="HQ71" s="65" t="s">
        <v>2843</v>
      </c>
      <c r="HR71" s="65"/>
      <c r="HS71" s="65"/>
      <c r="HT71" s="65"/>
      <c r="HU71" s="65" t="s">
        <v>2844</v>
      </c>
      <c r="HV71" s="65"/>
      <c r="HW71" s="65"/>
      <c r="HX71" s="65"/>
      <c r="HY71" s="65"/>
      <c r="HZ71" s="65"/>
      <c r="IA71" s="65"/>
      <c r="IB71" s="65"/>
      <c r="IC71" s="65"/>
      <c r="ID71" s="65"/>
      <c r="IE71" s="65"/>
      <c r="IF71" s="65"/>
    </row>
    <row r="72" spans="1:240" ht="75" customHeight="1" x14ac:dyDescent="0.25">
      <c r="A72" s="50" t="s">
        <v>2845</v>
      </c>
      <c r="B72" s="65" t="s">
        <v>2830</v>
      </c>
      <c r="C72" s="65" t="s">
        <v>2846</v>
      </c>
      <c r="D72" s="65" t="s">
        <v>928</v>
      </c>
      <c r="E72" s="65" t="s">
        <v>354</v>
      </c>
      <c r="F72" s="65" t="s">
        <v>355</v>
      </c>
      <c r="G72" s="65" t="s">
        <v>754</v>
      </c>
      <c r="H72" s="65" t="s">
        <v>2847</v>
      </c>
      <c r="I72" s="65" t="s">
        <v>2848</v>
      </c>
      <c r="J72" s="67">
        <v>1</v>
      </c>
      <c r="K72" s="67">
        <v>3</v>
      </c>
      <c r="L72" s="67" t="s">
        <v>511</v>
      </c>
      <c r="M72" s="67">
        <v>1</v>
      </c>
      <c r="N72" s="67">
        <v>2</v>
      </c>
      <c r="O72" s="67" t="s">
        <v>360</v>
      </c>
      <c r="P72" s="65" t="s">
        <v>361</v>
      </c>
      <c r="Q72" s="65" t="s">
        <v>2849</v>
      </c>
      <c r="R72" s="65" t="s">
        <v>2835</v>
      </c>
      <c r="S72" s="65" t="s">
        <v>364</v>
      </c>
      <c r="T72" s="65" t="s">
        <v>2850</v>
      </c>
      <c r="U72" s="65" t="s">
        <v>366</v>
      </c>
      <c r="V72" s="65" t="s">
        <v>367</v>
      </c>
      <c r="W72" s="65" t="s">
        <v>367</v>
      </c>
      <c r="X72" s="65" t="s">
        <v>367</v>
      </c>
      <c r="Y72" s="65" t="s">
        <v>544</v>
      </c>
      <c r="Z72" s="65" t="s">
        <v>369</v>
      </c>
      <c r="AA72" s="65" t="s">
        <v>370</v>
      </c>
      <c r="AB72" s="65" t="s">
        <v>371</v>
      </c>
      <c r="AC72" s="65" t="s">
        <v>370</v>
      </c>
      <c r="AD72" s="65" t="s">
        <v>370</v>
      </c>
      <c r="AE72" s="65">
        <v>100</v>
      </c>
      <c r="AF72" s="65" t="s">
        <v>79</v>
      </c>
      <c r="AG72" s="65" t="s">
        <v>528</v>
      </c>
      <c r="AH72" s="65">
        <f t="shared" ref="AH72:AH74" si="224">SUM(AI72:AL72)</f>
        <v>2</v>
      </c>
      <c r="AI72" s="65">
        <v>2</v>
      </c>
      <c r="AJ72" s="65">
        <v>0</v>
      </c>
      <c r="AK72" s="65">
        <v>0</v>
      </c>
      <c r="AL72" s="65">
        <v>0</v>
      </c>
      <c r="AM72" s="65">
        <v>2</v>
      </c>
      <c r="AN72" s="65" t="s">
        <v>2851</v>
      </c>
      <c r="AO72" s="65"/>
      <c r="AP72" s="65"/>
      <c r="AQ72" s="65"/>
      <c r="AR72" s="65"/>
      <c r="AS72" s="65"/>
      <c r="AT72" s="65"/>
      <c r="AU72" s="66">
        <v>44299</v>
      </c>
      <c r="AV72" s="66"/>
      <c r="AW72" s="66"/>
      <c r="AX72" s="66"/>
      <c r="AY72" s="65" t="s">
        <v>70</v>
      </c>
      <c r="AZ72" s="65"/>
      <c r="BA72" s="65"/>
      <c r="BB72" s="65"/>
      <c r="BC72" s="65" t="s">
        <v>70</v>
      </c>
      <c r="BD72" s="65"/>
      <c r="BE72" s="65"/>
      <c r="BF72" s="65"/>
      <c r="BG72" s="65" t="s">
        <v>2852</v>
      </c>
      <c r="BH72" s="65"/>
      <c r="BI72" s="65"/>
      <c r="BJ72" s="65"/>
      <c r="BK72" s="55">
        <f t="shared" ref="BK72:BK74" si="225">IFERROR(IF(AI72=0,"",IF((AM72/AI72)&gt;1,1,(AM72/AI72))),"")</f>
        <v>1</v>
      </c>
      <c r="BL72" s="55" t="str">
        <f t="shared" ref="BL72:BL74" si="226">IFERROR(IF(AJ72=0,"",IF((AO72/AJ72)&gt;1,1,(AO72/AJ72))),"")</f>
        <v/>
      </c>
      <c r="BM72" s="55" t="str">
        <f t="shared" ref="BM72:BM74" si="227">IFERROR(IF(AK72=0,"",IF((AQ72/AK72)&gt;1,1,(AQ72/AK72))),"")</f>
        <v/>
      </c>
      <c r="BN72" s="55" t="str">
        <f t="shared" ref="BN72:BN74" si="228">IFERROR(IF(AL72=0,"",IF((AS72/AL72)&gt;1,1,(AS72/AL72))),"")</f>
        <v/>
      </c>
      <c r="BO72" s="55">
        <f t="shared" ref="BO72:BO74" si="229">IFERROR(IF((AM72+AO72+AQ72+AS72)/AH72&gt;1,1,(AM72+AO72+AQ72+AS72)/AH72),"")</f>
        <v>1</v>
      </c>
      <c r="BP72" s="65" t="s">
        <v>2853</v>
      </c>
      <c r="BQ72" s="65" t="s">
        <v>2854</v>
      </c>
      <c r="BR72" s="65" t="s">
        <v>364</v>
      </c>
      <c r="BS72" s="65" t="s">
        <v>2855</v>
      </c>
      <c r="BT72" s="65" t="s">
        <v>366</v>
      </c>
      <c r="BU72" s="65" t="s">
        <v>364</v>
      </c>
      <c r="BV72" s="65" t="s">
        <v>364</v>
      </c>
      <c r="BW72" s="65" t="s">
        <v>367</v>
      </c>
      <c r="BX72" s="65" t="s">
        <v>727</v>
      </c>
      <c r="BY72" s="65" t="s">
        <v>369</v>
      </c>
      <c r="BZ72" s="65" t="s">
        <v>370</v>
      </c>
      <c r="CA72" s="65" t="s">
        <v>371</v>
      </c>
      <c r="CB72" s="65" t="s">
        <v>370</v>
      </c>
      <c r="CC72" s="65" t="s">
        <v>370</v>
      </c>
      <c r="CD72" s="65">
        <v>100</v>
      </c>
      <c r="CE72" s="65" t="s">
        <v>79</v>
      </c>
      <c r="CF72" s="65" t="s">
        <v>364</v>
      </c>
      <c r="CG72" s="65">
        <v>12</v>
      </c>
      <c r="CH72" s="65">
        <v>3</v>
      </c>
      <c r="CI72" s="65">
        <v>3</v>
      </c>
      <c r="CJ72" s="65">
        <v>3</v>
      </c>
      <c r="CK72" s="65">
        <v>3</v>
      </c>
      <c r="CL72" s="65">
        <v>3</v>
      </c>
      <c r="CM72" s="65" t="s">
        <v>2856</v>
      </c>
      <c r="CN72" s="65"/>
      <c r="CO72" s="65"/>
      <c r="CP72" s="65"/>
      <c r="CQ72" s="65"/>
      <c r="CR72" s="65"/>
      <c r="CS72" s="65"/>
      <c r="CT72" s="66">
        <v>44299</v>
      </c>
      <c r="CU72" s="66"/>
      <c r="CV72" s="66"/>
      <c r="CW72" s="66"/>
      <c r="CX72" s="65" t="s">
        <v>70</v>
      </c>
      <c r="CY72" s="65"/>
      <c r="CZ72" s="65"/>
      <c r="DA72" s="65"/>
      <c r="DB72" s="65" t="s">
        <v>70</v>
      </c>
      <c r="DC72" s="65"/>
      <c r="DD72" s="65"/>
      <c r="DE72" s="65"/>
      <c r="DF72" s="65" t="s">
        <v>2857</v>
      </c>
      <c r="DG72" s="65"/>
      <c r="DH72" s="65"/>
      <c r="DI72" s="65"/>
      <c r="DJ72" s="55">
        <f t="shared" si="202"/>
        <v>1</v>
      </c>
      <c r="DK72" s="55">
        <f t="shared" si="203"/>
        <v>0</v>
      </c>
      <c r="DL72" s="55">
        <f t="shared" si="204"/>
        <v>0</v>
      </c>
      <c r="DM72" s="55">
        <f t="shared" si="205"/>
        <v>0</v>
      </c>
      <c r="DN72" s="55">
        <f t="shared" si="206"/>
        <v>0.25</v>
      </c>
      <c r="DO72" s="65" t="s">
        <v>2839</v>
      </c>
      <c r="DP72" s="65" t="s">
        <v>2835</v>
      </c>
      <c r="DQ72" s="65" t="s">
        <v>364</v>
      </c>
      <c r="DR72" s="65" t="s">
        <v>2840</v>
      </c>
      <c r="DS72" s="65" t="s">
        <v>524</v>
      </c>
      <c r="DT72" s="65" t="s">
        <v>367</v>
      </c>
      <c r="DU72" s="65" t="s">
        <v>364</v>
      </c>
      <c r="DV72" s="65" t="s">
        <v>367</v>
      </c>
      <c r="DW72" s="65" t="s">
        <v>368</v>
      </c>
      <c r="DX72" s="65" t="s">
        <v>369</v>
      </c>
      <c r="DY72" s="65" t="s">
        <v>527</v>
      </c>
      <c r="DZ72" s="65" t="s">
        <v>371</v>
      </c>
      <c r="EA72" s="65" t="s">
        <v>370</v>
      </c>
      <c r="EB72" s="65" t="s">
        <v>527</v>
      </c>
      <c r="EC72" s="65">
        <v>50</v>
      </c>
      <c r="ED72" s="65" t="s">
        <v>79</v>
      </c>
      <c r="EE72" s="65" t="s">
        <v>364</v>
      </c>
      <c r="EF72" s="65">
        <v>2</v>
      </c>
      <c r="EG72" s="65">
        <v>0</v>
      </c>
      <c r="EH72" s="65">
        <v>1</v>
      </c>
      <c r="EI72" s="65">
        <v>0</v>
      </c>
      <c r="EJ72" s="65">
        <v>1</v>
      </c>
      <c r="EK72" s="65">
        <v>0</v>
      </c>
      <c r="EL72" s="65" t="s">
        <v>2841</v>
      </c>
      <c r="EM72" s="65"/>
      <c r="EN72" s="65"/>
      <c r="EO72" s="65"/>
      <c r="EP72" s="65"/>
      <c r="EQ72" s="65"/>
      <c r="ER72" s="65"/>
      <c r="ES72" s="66">
        <v>44299</v>
      </c>
      <c r="ET72" s="66"/>
      <c r="EU72" s="66"/>
      <c r="EV72" s="66"/>
      <c r="EW72" s="65" t="s">
        <v>70</v>
      </c>
      <c r="EX72" s="65"/>
      <c r="EY72" s="65"/>
      <c r="EZ72" s="65"/>
      <c r="FA72" s="65" t="s">
        <v>70</v>
      </c>
      <c r="FB72" s="65"/>
      <c r="FC72" s="65"/>
      <c r="FD72" s="65"/>
      <c r="FE72" s="65" t="s">
        <v>2858</v>
      </c>
      <c r="FF72" s="65"/>
      <c r="FG72" s="65"/>
      <c r="FH72" s="65"/>
      <c r="FI72" s="55" t="str">
        <f t="shared" si="207"/>
        <v/>
      </c>
      <c r="FJ72" s="55">
        <f t="shared" si="208"/>
        <v>0</v>
      </c>
      <c r="FK72" s="55" t="str">
        <f t="shared" si="209"/>
        <v/>
      </c>
      <c r="FL72" s="55">
        <f t="shared" si="210"/>
        <v>0</v>
      </c>
      <c r="FM72" s="55">
        <f t="shared" si="211"/>
        <v>0</v>
      </c>
      <c r="FN72" s="65"/>
      <c r="FO72" s="65"/>
      <c r="FP72" s="65"/>
      <c r="FQ72" s="65"/>
      <c r="FR72" s="65"/>
      <c r="FS72" s="65"/>
      <c r="FT72" s="65"/>
      <c r="FU72" s="65"/>
      <c r="FV72" s="65"/>
      <c r="FW72" s="65"/>
      <c r="FX72" s="65"/>
      <c r="FY72" s="65"/>
      <c r="FZ72" s="65"/>
      <c r="GA72" s="65"/>
      <c r="GB72" s="65"/>
      <c r="GC72" s="65"/>
      <c r="GD72" s="65"/>
      <c r="GE72" s="65"/>
      <c r="GF72" s="65"/>
      <c r="GG72" s="65"/>
      <c r="GH72" s="65"/>
      <c r="GI72" s="65"/>
      <c r="GJ72" s="65"/>
      <c r="GK72" s="65"/>
      <c r="GL72" s="65"/>
      <c r="GM72" s="65"/>
      <c r="GN72" s="65"/>
      <c r="GO72" s="65"/>
      <c r="GP72" s="65"/>
      <c r="GQ72" s="65"/>
      <c r="GR72" s="66">
        <v>44299</v>
      </c>
      <c r="GS72" s="66"/>
      <c r="GT72" s="66"/>
      <c r="GU72" s="66"/>
      <c r="GV72" s="65"/>
      <c r="GW72" s="65"/>
      <c r="GX72" s="65"/>
      <c r="GY72" s="65"/>
      <c r="GZ72" s="65"/>
      <c r="HA72" s="65"/>
      <c r="HB72" s="65"/>
      <c r="HC72" s="65"/>
      <c r="HD72" s="65"/>
      <c r="HE72" s="65"/>
      <c r="HF72" s="65"/>
      <c r="HG72" s="65"/>
      <c r="HH72" s="55" t="str">
        <f t="shared" ref="HH72:HH74" si="230">IFERROR(IF(GF72=0,"",IF((GJ72/GF72)&gt;1,1,(GJ72/GF72))),"")</f>
        <v/>
      </c>
      <c r="HI72" s="55" t="str">
        <f t="shared" ref="HI72:HI74" si="231">IFERROR(IF(GG72=0,"",IF((GL72/GG72)&gt;1,1,(GL72/GG72))),"")</f>
        <v/>
      </c>
      <c r="HJ72" s="55" t="str">
        <f t="shared" ref="HJ72:HJ74" si="232">IFERROR(IF(GH72=0,"",IF((GN72/GH72)&gt;1,1,(GN72/GH72))),"")</f>
        <v/>
      </c>
      <c r="HK72" s="55" t="str">
        <f t="shared" ref="HK72:HK74" si="233">IFERROR(IF(GI72=0,"",IF((GP72/GI72)&gt;1,1,(GP72/GI72))),"")</f>
        <v/>
      </c>
      <c r="HL72" s="55" t="str">
        <f t="shared" ref="HL72:HL74" si="234">IFERROR(IF((GJ72+GL72+GN72+GP72)/GE72&gt;1,1,(GJ72+GL72+GN72+GP72)/GE72),"")</f>
        <v/>
      </c>
      <c r="HM72" s="65"/>
      <c r="HN72" s="65"/>
      <c r="HO72" s="65">
        <f t="shared" si="212"/>
        <v>3</v>
      </c>
      <c r="HP72" s="65"/>
      <c r="HQ72" s="65" t="s">
        <v>2859</v>
      </c>
      <c r="HR72" s="65"/>
      <c r="HS72" s="65"/>
      <c r="HT72" s="65"/>
      <c r="HU72" s="65" t="s">
        <v>2860</v>
      </c>
      <c r="HV72" s="65"/>
      <c r="HW72" s="65"/>
      <c r="HX72" s="65"/>
      <c r="HY72" s="65" t="s">
        <v>2861</v>
      </c>
      <c r="HZ72" s="65"/>
      <c r="IA72" s="65"/>
      <c r="IB72" s="65"/>
      <c r="IC72" s="65"/>
      <c r="ID72" s="65"/>
      <c r="IE72" s="65"/>
      <c r="IF72" s="65"/>
    </row>
    <row r="73" spans="1:240" ht="75" customHeight="1" x14ac:dyDescent="0.25">
      <c r="A73" s="50" t="s">
        <v>2862</v>
      </c>
      <c r="B73" s="65" t="s">
        <v>2830</v>
      </c>
      <c r="C73" s="65" t="s">
        <v>2863</v>
      </c>
      <c r="D73" s="65" t="s">
        <v>353</v>
      </c>
      <c r="E73" s="65" t="s">
        <v>354</v>
      </c>
      <c r="F73" s="65" t="s">
        <v>377</v>
      </c>
      <c r="G73" s="65" t="s">
        <v>754</v>
      </c>
      <c r="H73" s="65" t="s">
        <v>2864</v>
      </c>
      <c r="I73" s="65" t="s">
        <v>2865</v>
      </c>
      <c r="J73" s="67">
        <v>5</v>
      </c>
      <c r="K73" s="67">
        <v>4</v>
      </c>
      <c r="L73" s="67" t="s">
        <v>359</v>
      </c>
      <c r="M73" s="67">
        <v>4</v>
      </c>
      <c r="N73" s="67">
        <v>3</v>
      </c>
      <c r="O73" s="67" t="s">
        <v>575</v>
      </c>
      <c r="P73" s="65" t="s">
        <v>361</v>
      </c>
      <c r="Q73" s="65" t="s">
        <v>2839</v>
      </c>
      <c r="R73" s="65" t="s">
        <v>2835</v>
      </c>
      <c r="S73" s="65" t="s">
        <v>364</v>
      </c>
      <c r="T73" s="65" t="s">
        <v>2840</v>
      </c>
      <c r="U73" s="65" t="s">
        <v>524</v>
      </c>
      <c r="V73" s="65" t="s">
        <v>367</v>
      </c>
      <c r="W73" s="65" t="s">
        <v>364</v>
      </c>
      <c r="X73" s="65" t="s">
        <v>367</v>
      </c>
      <c r="Y73" s="65" t="s">
        <v>368</v>
      </c>
      <c r="Z73" s="65" t="s">
        <v>369</v>
      </c>
      <c r="AA73" s="65" t="s">
        <v>527</v>
      </c>
      <c r="AB73" s="65" t="s">
        <v>371</v>
      </c>
      <c r="AC73" s="65" t="s">
        <v>370</v>
      </c>
      <c r="AD73" s="65" t="s">
        <v>527</v>
      </c>
      <c r="AE73" s="65">
        <v>50</v>
      </c>
      <c r="AF73" s="65" t="s">
        <v>79</v>
      </c>
      <c r="AG73" s="65" t="s">
        <v>364</v>
      </c>
      <c r="AH73" s="65">
        <f t="shared" si="224"/>
        <v>2</v>
      </c>
      <c r="AI73" s="65">
        <v>0</v>
      </c>
      <c r="AJ73" s="65">
        <v>1</v>
      </c>
      <c r="AK73" s="65">
        <v>0</v>
      </c>
      <c r="AL73" s="65">
        <v>1</v>
      </c>
      <c r="AM73" s="65">
        <v>0</v>
      </c>
      <c r="AN73" s="65" t="s">
        <v>2841</v>
      </c>
      <c r="AO73" s="65"/>
      <c r="AP73" s="65"/>
      <c r="AQ73" s="65"/>
      <c r="AR73" s="65"/>
      <c r="AS73" s="65"/>
      <c r="AT73" s="65"/>
      <c r="AU73" s="66">
        <v>44299</v>
      </c>
      <c r="AV73" s="66"/>
      <c r="AW73" s="66"/>
      <c r="AX73" s="66"/>
      <c r="AY73" s="65" t="s">
        <v>70</v>
      </c>
      <c r="AZ73" s="65"/>
      <c r="BA73" s="65"/>
      <c r="BB73" s="65"/>
      <c r="BC73" s="65" t="s">
        <v>97</v>
      </c>
      <c r="BD73" s="65"/>
      <c r="BE73" s="65"/>
      <c r="BF73" s="65"/>
      <c r="BG73" s="65" t="s">
        <v>2866</v>
      </c>
      <c r="BH73" s="65"/>
      <c r="BI73" s="65"/>
      <c r="BJ73" s="65"/>
      <c r="BK73" s="55" t="str">
        <f t="shared" si="225"/>
        <v/>
      </c>
      <c r="BL73" s="55">
        <f t="shared" si="226"/>
        <v>0</v>
      </c>
      <c r="BM73" s="55" t="str">
        <f t="shared" si="227"/>
        <v/>
      </c>
      <c r="BN73" s="55">
        <f t="shared" si="228"/>
        <v>0</v>
      </c>
      <c r="BO73" s="55">
        <f t="shared" si="229"/>
        <v>0</v>
      </c>
      <c r="BP73" s="65"/>
      <c r="BQ73" s="65"/>
      <c r="BR73" s="65"/>
      <c r="BS73" s="65"/>
      <c r="BT73" s="65"/>
      <c r="BU73" s="65"/>
      <c r="BV73" s="65"/>
      <c r="BW73" s="65"/>
      <c r="BX73" s="65"/>
      <c r="BY73" s="65"/>
      <c r="BZ73" s="65"/>
      <c r="CA73" s="65"/>
      <c r="CB73" s="65"/>
      <c r="CC73" s="65"/>
      <c r="CD73" s="65"/>
      <c r="CE73" s="65"/>
      <c r="CF73" s="65"/>
      <c r="CG73" s="65"/>
      <c r="CH73" s="65"/>
      <c r="CI73" s="65"/>
      <c r="CJ73" s="65"/>
      <c r="CK73" s="65"/>
      <c r="CL73" s="65"/>
      <c r="CM73" s="65"/>
      <c r="CN73" s="65"/>
      <c r="CO73" s="65"/>
      <c r="CP73" s="65"/>
      <c r="CQ73" s="65"/>
      <c r="CR73" s="65"/>
      <c r="CS73" s="65"/>
      <c r="CT73" s="66">
        <v>44299</v>
      </c>
      <c r="CU73" s="66"/>
      <c r="CV73" s="66"/>
      <c r="CW73" s="66"/>
      <c r="CX73" s="65"/>
      <c r="CY73" s="65"/>
      <c r="CZ73" s="65"/>
      <c r="DA73" s="65"/>
      <c r="DB73" s="65"/>
      <c r="DC73" s="65"/>
      <c r="DD73" s="65"/>
      <c r="DE73" s="65"/>
      <c r="DF73" s="65"/>
      <c r="DG73" s="65"/>
      <c r="DH73" s="65"/>
      <c r="DI73" s="65"/>
      <c r="DJ73" s="55" t="str">
        <f t="shared" si="202"/>
        <v/>
      </c>
      <c r="DK73" s="55" t="str">
        <f t="shared" si="203"/>
        <v/>
      </c>
      <c r="DL73" s="55" t="str">
        <f t="shared" si="204"/>
        <v/>
      </c>
      <c r="DM73" s="55" t="str">
        <f t="shared" si="205"/>
        <v/>
      </c>
      <c r="DN73" s="55" t="str">
        <f t="shared" si="206"/>
        <v/>
      </c>
      <c r="DO73" s="65"/>
      <c r="DP73" s="65"/>
      <c r="DQ73" s="65"/>
      <c r="DR73" s="65"/>
      <c r="DS73" s="65"/>
      <c r="DT73" s="65"/>
      <c r="DU73" s="65"/>
      <c r="DV73" s="65"/>
      <c r="DW73" s="65"/>
      <c r="DX73" s="65"/>
      <c r="DY73" s="65"/>
      <c r="DZ73" s="65"/>
      <c r="EA73" s="65"/>
      <c r="EB73" s="65"/>
      <c r="EC73" s="65"/>
      <c r="ED73" s="65"/>
      <c r="EE73" s="65"/>
      <c r="EF73" s="65"/>
      <c r="EG73" s="65"/>
      <c r="EH73" s="65"/>
      <c r="EI73" s="65"/>
      <c r="EJ73" s="65"/>
      <c r="EK73" s="65"/>
      <c r="EL73" s="65"/>
      <c r="EM73" s="65"/>
      <c r="EN73" s="65"/>
      <c r="EO73" s="65"/>
      <c r="EP73" s="65"/>
      <c r="EQ73" s="65"/>
      <c r="ER73" s="65"/>
      <c r="ES73" s="66">
        <v>44299</v>
      </c>
      <c r="ET73" s="66"/>
      <c r="EU73" s="66"/>
      <c r="EV73" s="66"/>
      <c r="EW73" s="65"/>
      <c r="EX73" s="65"/>
      <c r="EY73" s="65"/>
      <c r="EZ73" s="65"/>
      <c r="FA73" s="65"/>
      <c r="FB73" s="65"/>
      <c r="FC73" s="65"/>
      <c r="FD73" s="65"/>
      <c r="FE73" s="65"/>
      <c r="FF73" s="65"/>
      <c r="FG73" s="65"/>
      <c r="FH73" s="65"/>
      <c r="FI73" s="55" t="str">
        <f t="shared" si="207"/>
        <v/>
      </c>
      <c r="FJ73" s="55" t="str">
        <f t="shared" si="208"/>
        <v/>
      </c>
      <c r="FK73" s="55" t="str">
        <f t="shared" si="209"/>
        <v/>
      </c>
      <c r="FL73" s="55" t="str">
        <f t="shared" si="210"/>
        <v/>
      </c>
      <c r="FM73" s="55" t="str">
        <f t="shared" si="211"/>
        <v/>
      </c>
      <c r="FN73" s="65"/>
      <c r="FO73" s="65"/>
      <c r="FP73" s="65"/>
      <c r="FQ73" s="65"/>
      <c r="FR73" s="65"/>
      <c r="FS73" s="65"/>
      <c r="FT73" s="65"/>
      <c r="FU73" s="65"/>
      <c r="FV73" s="65"/>
      <c r="FW73" s="65"/>
      <c r="FX73" s="65"/>
      <c r="FY73" s="65"/>
      <c r="FZ73" s="65"/>
      <c r="GA73" s="65"/>
      <c r="GB73" s="65"/>
      <c r="GC73" s="65"/>
      <c r="GD73" s="65"/>
      <c r="GE73" s="65"/>
      <c r="GF73" s="65"/>
      <c r="GG73" s="65"/>
      <c r="GH73" s="65"/>
      <c r="GI73" s="65"/>
      <c r="GJ73" s="65"/>
      <c r="GK73" s="65"/>
      <c r="GL73" s="65"/>
      <c r="GM73" s="65"/>
      <c r="GN73" s="65"/>
      <c r="GO73" s="65"/>
      <c r="GP73" s="65"/>
      <c r="GQ73" s="65"/>
      <c r="GR73" s="66">
        <v>44299</v>
      </c>
      <c r="GS73" s="66"/>
      <c r="GT73" s="66"/>
      <c r="GU73" s="66"/>
      <c r="GV73" s="65"/>
      <c r="GW73" s="65"/>
      <c r="GX73" s="65"/>
      <c r="GY73" s="65"/>
      <c r="GZ73" s="65"/>
      <c r="HA73" s="65"/>
      <c r="HB73" s="65"/>
      <c r="HC73" s="65"/>
      <c r="HD73" s="65"/>
      <c r="HE73" s="65"/>
      <c r="HF73" s="65"/>
      <c r="HG73" s="65"/>
      <c r="HH73" s="55" t="str">
        <f t="shared" si="230"/>
        <v/>
      </c>
      <c r="HI73" s="55" t="str">
        <f t="shared" si="231"/>
        <v/>
      </c>
      <c r="HJ73" s="55" t="str">
        <f t="shared" si="232"/>
        <v/>
      </c>
      <c r="HK73" s="55" t="str">
        <f t="shared" si="233"/>
        <v/>
      </c>
      <c r="HL73" s="55" t="str">
        <f t="shared" si="234"/>
        <v/>
      </c>
      <c r="HM73" s="65"/>
      <c r="HN73" s="65"/>
      <c r="HO73" s="65">
        <f t="shared" si="212"/>
        <v>1</v>
      </c>
      <c r="HP73" s="65"/>
      <c r="HQ73" s="65" t="s">
        <v>2861</v>
      </c>
      <c r="HR73" s="65"/>
      <c r="HS73" s="65"/>
      <c r="HT73" s="65"/>
      <c r="HU73" s="65"/>
      <c r="HV73" s="65"/>
      <c r="HW73" s="65"/>
      <c r="HX73" s="65"/>
      <c r="HY73" s="65"/>
      <c r="HZ73" s="65"/>
      <c r="IA73" s="65"/>
      <c r="IB73" s="65"/>
      <c r="IC73" s="65"/>
      <c r="ID73" s="65"/>
      <c r="IE73" s="65"/>
      <c r="IF73" s="65"/>
    </row>
    <row r="74" spans="1:240" ht="75" customHeight="1" x14ac:dyDescent="0.25">
      <c r="A74" s="50" t="s">
        <v>2867</v>
      </c>
      <c r="B74" s="65" t="s">
        <v>2830</v>
      </c>
      <c r="C74" s="65" t="s">
        <v>2868</v>
      </c>
      <c r="D74" s="65" t="s">
        <v>376</v>
      </c>
      <c r="E74" s="65" t="s">
        <v>2684</v>
      </c>
      <c r="F74" s="65" t="s">
        <v>377</v>
      </c>
      <c r="G74" s="65" t="s">
        <v>378</v>
      </c>
      <c r="H74" s="65" t="s">
        <v>2869</v>
      </c>
      <c r="I74" s="65" t="s">
        <v>2870</v>
      </c>
      <c r="J74" s="67">
        <v>1</v>
      </c>
      <c r="K74" s="67">
        <v>5</v>
      </c>
      <c r="L74" s="67" t="s">
        <v>359</v>
      </c>
      <c r="M74" s="67">
        <v>1</v>
      </c>
      <c r="N74" s="67">
        <v>5</v>
      </c>
      <c r="O74" s="67" t="s">
        <v>359</v>
      </c>
      <c r="P74" s="65" t="s">
        <v>361</v>
      </c>
      <c r="Q74" s="65" t="s">
        <v>2871</v>
      </c>
      <c r="R74" s="65" t="s">
        <v>2835</v>
      </c>
      <c r="S74" s="65" t="s">
        <v>364</v>
      </c>
      <c r="T74" s="65" t="s">
        <v>2872</v>
      </c>
      <c r="U74" s="65" t="s">
        <v>524</v>
      </c>
      <c r="V74" s="65" t="s">
        <v>367</v>
      </c>
      <c r="W74" s="65" t="s">
        <v>367</v>
      </c>
      <c r="X74" s="65" t="s">
        <v>367</v>
      </c>
      <c r="Y74" s="65" t="s">
        <v>525</v>
      </c>
      <c r="Z74" s="65" t="s">
        <v>369</v>
      </c>
      <c r="AA74" s="65" t="s">
        <v>527</v>
      </c>
      <c r="AB74" s="65" t="s">
        <v>371</v>
      </c>
      <c r="AC74" s="65" t="s">
        <v>370</v>
      </c>
      <c r="AD74" s="65" t="s">
        <v>527</v>
      </c>
      <c r="AE74" s="65">
        <v>50</v>
      </c>
      <c r="AF74" s="65" t="s">
        <v>79</v>
      </c>
      <c r="AG74" s="65" t="s">
        <v>528</v>
      </c>
      <c r="AH74" s="65">
        <f t="shared" si="224"/>
        <v>2</v>
      </c>
      <c r="AI74" s="65">
        <v>2</v>
      </c>
      <c r="AJ74" s="65">
        <v>0</v>
      </c>
      <c r="AK74" s="65">
        <v>0</v>
      </c>
      <c r="AL74" s="65">
        <v>0</v>
      </c>
      <c r="AM74" s="65">
        <v>2</v>
      </c>
      <c r="AN74" s="65" t="s">
        <v>2873</v>
      </c>
      <c r="AO74" s="65"/>
      <c r="AP74" s="65"/>
      <c r="AQ74" s="65"/>
      <c r="AR74" s="65"/>
      <c r="AS74" s="65"/>
      <c r="AT74" s="65"/>
      <c r="AU74" s="66">
        <v>44299</v>
      </c>
      <c r="AV74" s="66"/>
      <c r="AW74" s="66"/>
      <c r="AX74" s="66"/>
      <c r="AY74" s="65" t="s">
        <v>70</v>
      </c>
      <c r="AZ74" s="65"/>
      <c r="BA74" s="65"/>
      <c r="BB74" s="65"/>
      <c r="BC74" s="65" t="s">
        <v>70</v>
      </c>
      <c r="BD74" s="65"/>
      <c r="BE74" s="65"/>
      <c r="BF74" s="65"/>
      <c r="BG74" s="65" t="s">
        <v>2874</v>
      </c>
      <c r="BH74" s="65"/>
      <c r="BI74" s="65"/>
      <c r="BJ74" s="65"/>
      <c r="BK74" s="55">
        <f t="shared" si="225"/>
        <v>1</v>
      </c>
      <c r="BL74" s="55" t="str">
        <f t="shared" si="226"/>
        <v/>
      </c>
      <c r="BM74" s="55" t="str">
        <f t="shared" si="227"/>
        <v/>
      </c>
      <c r="BN74" s="55" t="str">
        <f t="shared" si="228"/>
        <v/>
      </c>
      <c r="BO74" s="55">
        <f t="shared" si="229"/>
        <v>1</v>
      </c>
      <c r="BP74" s="65"/>
      <c r="BQ74" s="65"/>
      <c r="BR74" s="65"/>
      <c r="BS74" s="65"/>
      <c r="BT74" s="65"/>
      <c r="BU74" s="65"/>
      <c r="BV74" s="65"/>
      <c r="BW74" s="65"/>
      <c r="BX74" s="65"/>
      <c r="BY74" s="65"/>
      <c r="BZ74" s="65"/>
      <c r="CA74" s="65"/>
      <c r="CB74" s="65"/>
      <c r="CC74" s="65"/>
      <c r="CD74" s="65"/>
      <c r="CE74" s="65"/>
      <c r="CF74" s="65"/>
      <c r="CG74" s="65"/>
      <c r="CH74" s="65"/>
      <c r="CI74" s="65"/>
      <c r="CJ74" s="65"/>
      <c r="CK74" s="65"/>
      <c r="CL74" s="65"/>
      <c r="CM74" s="65"/>
      <c r="CN74" s="65"/>
      <c r="CO74" s="65"/>
      <c r="CP74" s="65"/>
      <c r="CQ74" s="65"/>
      <c r="CR74" s="65"/>
      <c r="CS74" s="65"/>
      <c r="CT74" s="66">
        <v>44299</v>
      </c>
      <c r="CU74" s="66"/>
      <c r="CV74" s="66"/>
      <c r="CW74" s="66"/>
      <c r="CX74" s="65"/>
      <c r="CY74" s="65"/>
      <c r="CZ74" s="65"/>
      <c r="DA74" s="65"/>
      <c r="DB74" s="65"/>
      <c r="DC74" s="65"/>
      <c r="DD74" s="65"/>
      <c r="DE74" s="65"/>
      <c r="DF74" s="65"/>
      <c r="DG74" s="65"/>
      <c r="DH74" s="65"/>
      <c r="DI74" s="65"/>
      <c r="DJ74" s="55" t="str">
        <f t="shared" si="202"/>
        <v/>
      </c>
      <c r="DK74" s="55" t="str">
        <f t="shared" si="203"/>
        <v/>
      </c>
      <c r="DL74" s="55" t="str">
        <f t="shared" si="204"/>
        <v/>
      </c>
      <c r="DM74" s="55" t="str">
        <f t="shared" si="205"/>
        <v/>
      </c>
      <c r="DN74" s="55" t="str">
        <f t="shared" si="206"/>
        <v/>
      </c>
      <c r="DO74" s="65"/>
      <c r="DP74" s="65"/>
      <c r="DQ74" s="65"/>
      <c r="DR74" s="65"/>
      <c r="DS74" s="65"/>
      <c r="DT74" s="65"/>
      <c r="DU74" s="65"/>
      <c r="DV74" s="65"/>
      <c r="DW74" s="65"/>
      <c r="DX74" s="65"/>
      <c r="DY74" s="65"/>
      <c r="DZ74" s="65"/>
      <c r="EA74" s="65"/>
      <c r="EB74" s="65"/>
      <c r="EC74" s="65"/>
      <c r="ED74" s="65"/>
      <c r="EE74" s="65"/>
      <c r="EF74" s="65"/>
      <c r="EG74" s="65"/>
      <c r="EH74" s="65"/>
      <c r="EI74" s="65"/>
      <c r="EJ74" s="65"/>
      <c r="EK74" s="65"/>
      <c r="EL74" s="65"/>
      <c r="EM74" s="65"/>
      <c r="EN74" s="65"/>
      <c r="EO74" s="65"/>
      <c r="EP74" s="65"/>
      <c r="EQ74" s="65"/>
      <c r="ER74" s="65"/>
      <c r="ES74" s="66">
        <v>44299</v>
      </c>
      <c r="ET74" s="66"/>
      <c r="EU74" s="66"/>
      <c r="EV74" s="66"/>
      <c r="EW74" s="65"/>
      <c r="EX74" s="65"/>
      <c r="EY74" s="65"/>
      <c r="EZ74" s="65"/>
      <c r="FA74" s="65"/>
      <c r="FB74" s="65"/>
      <c r="FC74" s="65"/>
      <c r="FD74" s="65"/>
      <c r="FE74" s="65"/>
      <c r="FF74" s="65"/>
      <c r="FG74" s="65"/>
      <c r="FH74" s="65"/>
      <c r="FI74" s="55" t="str">
        <f t="shared" si="207"/>
        <v/>
      </c>
      <c r="FJ74" s="55" t="str">
        <f t="shared" si="208"/>
        <v/>
      </c>
      <c r="FK74" s="55" t="str">
        <f t="shared" si="209"/>
        <v/>
      </c>
      <c r="FL74" s="55" t="str">
        <f t="shared" si="210"/>
        <v/>
      </c>
      <c r="FM74" s="55" t="str">
        <f t="shared" si="211"/>
        <v/>
      </c>
      <c r="FN74" s="65"/>
      <c r="FO74" s="65"/>
      <c r="FP74" s="65"/>
      <c r="FQ74" s="65"/>
      <c r="FR74" s="65"/>
      <c r="FS74" s="65"/>
      <c r="FT74" s="65"/>
      <c r="FU74" s="65"/>
      <c r="FV74" s="65"/>
      <c r="FW74" s="65"/>
      <c r="FX74" s="65"/>
      <c r="FY74" s="65"/>
      <c r="FZ74" s="65"/>
      <c r="GA74" s="65"/>
      <c r="GB74" s="65"/>
      <c r="GC74" s="65"/>
      <c r="GD74" s="65"/>
      <c r="GE74" s="65"/>
      <c r="GF74" s="65"/>
      <c r="GG74" s="65"/>
      <c r="GH74" s="65"/>
      <c r="GI74" s="65"/>
      <c r="GJ74" s="65"/>
      <c r="GK74" s="65"/>
      <c r="GL74" s="65"/>
      <c r="GM74" s="65"/>
      <c r="GN74" s="65"/>
      <c r="GO74" s="65"/>
      <c r="GP74" s="65"/>
      <c r="GQ74" s="65"/>
      <c r="GR74" s="66">
        <v>44299</v>
      </c>
      <c r="GS74" s="66"/>
      <c r="GT74" s="66"/>
      <c r="GU74" s="66"/>
      <c r="GV74" s="65"/>
      <c r="GW74" s="65"/>
      <c r="GX74" s="65"/>
      <c r="GY74" s="65"/>
      <c r="GZ74" s="65"/>
      <c r="HA74" s="65"/>
      <c r="HB74" s="65"/>
      <c r="HC74" s="65"/>
      <c r="HD74" s="65"/>
      <c r="HE74" s="65"/>
      <c r="HF74" s="65"/>
      <c r="HG74" s="65"/>
      <c r="HH74" s="55" t="str">
        <f t="shared" si="230"/>
        <v/>
      </c>
      <c r="HI74" s="55" t="str">
        <f t="shared" si="231"/>
        <v/>
      </c>
      <c r="HJ74" s="55" t="str">
        <f t="shared" si="232"/>
        <v/>
      </c>
      <c r="HK74" s="55" t="str">
        <f t="shared" si="233"/>
        <v/>
      </c>
      <c r="HL74" s="55" t="str">
        <f t="shared" si="234"/>
        <v/>
      </c>
      <c r="HM74" s="65"/>
      <c r="HN74" s="65"/>
      <c r="HO74" s="65">
        <f t="shared" si="212"/>
        <v>1</v>
      </c>
      <c r="HP74" s="65"/>
      <c r="HQ74" s="65" t="s">
        <v>2875</v>
      </c>
      <c r="HR74" s="65"/>
      <c r="HS74" s="65"/>
      <c r="HT74" s="65"/>
      <c r="HU74" s="65"/>
      <c r="HV74" s="65"/>
      <c r="HW74" s="65"/>
      <c r="HX74" s="65"/>
      <c r="HY74" s="65"/>
      <c r="HZ74" s="65"/>
      <c r="IA74" s="65"/>
      <c r="IB74" s="65"/>
      <c r="IC74" s="65"/>
      <c r="ID74" s="65"/>
      <c r="IE74" s="65"/>
      <c r="IF74" s="65"/>
    </row>
    <row r="75" spans="1:240" ht="75" customHeight="1" x14ac:dyDescent="0.25">
      <c r="A75" s="50" t="s">
        <v>2957</v>
      </c>
      <c r="B75" s="65" t="s">
        <v>2876</v>
      </c>
      <c r="C75" s="65" t="s">
        <v>2958</v>
      </c>
      <c r="D75" s="65" t="s">
        <v>928</v>
      </c>
      <c r="E75" s="65" t="s">
        <v>354</v>
      </c>
      <c r="F75" s="65" t="s">
        <v>2016</v>
      </c>
      <c r="G75" s="65" t="s">
        <v>535</v>
      </c>
      <c r="H75" s="65" t="s">
        <v>2959</v>
      </c>
      <c r="I75" s="65" t="s">
        <v>2960</v>
      </c>
      <c r="J75" s="67">
        <v>5</v>
      </c>
      <c r="K75" s="67">
        <v>3</v>
      </c>
      <c r="L75" s="67" t="s">
        <v>359</v>
      </c>
      <c r="M75" s="67">
        <v>4</v>
      </c>
      <c r="N75" s="67">
        <v>2</v>
      </c>
      <c r="O75" s="67" t="s">
        <v>575</v>
      </c>
      <c r="P75" s="65" t="s">
        <v>361</v>
      </c>
      <c r="Q75" s="65" t="s">
        <v>2961</v>
      </c>
      <c r="R75" s="65" t="s">
        <v>2962</v>
      </c>
      <c r="S75" s="65" t="s">
        <v>364</v>
      </c>
      <c r="T75" s="65" t="s">
        <v>2963</v>
      </c>
      <c r="U75" s="65" t="s">
        <v>524</v>
      </c>
      <c r="V75" s="65" t="s">
        <v>367</v>
      </c>
      <c r="W75" s="65" t="s">
        <v>367</v>
      </c>
      <c r="X75" s="65" t="s">
        <v>367</v>
      </c>
      <c r="Y75" s="65" t="s">
        <v>727</v>
      </c>
      <c r="Z75" s="65" t="s">
        <v>369</v>
      </c>
      <c r="AA75" s="65" t="s">
        <v>527</v>
      </c>
      <c r="AB75" s="65" t="s">
        <v>371</v>
      </c>
      <c r="AC75" s="65" t="s">
        <v>370</v>
      </c>
      <c r="AD75" s="65" t="s">
        <v>527</v>
      </c>
      <c r="AE75" s="65">
        <v>50</v>
      </c>
      <c r="AF75" s="65" t="s">
        <v>79</v>
      </c>
      <c r="AG75" s="65" t="s">
        <v>364</v>
      </c>
      <c r="AH75" s="65">
        <v>12</v>
      </c>
      <c r="AI75" s="65">
        <v>3</v>
      </c>
      <c r="AJ75" s="65">
        <v>3</v>
      </c>
      <c r="AK75" s="65">
        <v>3</v>
      </c>
      <c r="AL75" s="65">
        <v>3</v>
      </c>
      <c r="AM75" s="65">
        <v>3</v>
      </c>
      <c r="AN75" s="65" t="s">
        <v>2964</v>
      </c>
      <c r="AO75" s="65"/>
      <c r="AP75" s="65"/>
      <c r="AQ75" s="65"/>
      <c r="AR75" s="65"/>
      <c r="AS75" s="65"/>
      <c r="AT75" s="65"/>
      <c r="AU75" s="66">
        <v>44298</v>
      </c>
      <c r="AV75" s="66"/>
      <c r="AW75" s="66"/>
      <c r="AX75" s="66"/>
      <c r="AY75" s="65" t="s">
        <v>70</v>
      </c>
      <c r="AZ75" s="65"/>
      <c r="BA75" s="65"/>
      <c r="BB75" s="65"/>
      <c r="BC75" s="65" t="s">
        <v>70</v>
      </c>
      <c r="BD75" s="65"/>
      <c r="BE75" s="65"/>
      <c r="BF75" s="65"/>
      <c r="BG75" s="65" t="s">
        <v>2965</v>
      </c>
      <c r="BH75" s="65"/>
      <c r="BI75" s="65"/>
      <c r="BJ75" s="65"/>
      <c r="BK75" s="55">
        <f>IFERROR(IF(AI75=0,"",IF((AM75/AI75)&gt;1,1,(AM75/AI75))),"")</f>
        <v>1</v>
      </c>
      <c r="BL75" s="55">
        <f>IFERROR(IF(AJ75=0,"",IF((AO75/AJ75)&gt;1,1,(AO75/AJ75))),"")</f>
        <v>0</v>
      </c>
      <c r="BM75" s="55">
        <f>IFERROR(IF(AK75=0,"",IF((AQ75/AK75)&gt;1,1,(AQ75/AK75))),"")</f>
        <v>0</v>
      </c>
      <c r="BN75" s="55">
        <f>IFERROR(IF(AL75=0,"",IF((AS75/AL75)&gt;1,1,(AS75/AL75))),"")</f>
        <v>0</v>
      </c>
      <c r="BO75" s="55">
        <f>IFERROR(IF((AM75+AO75+AQ75+AS75)/AH75&gt;1,1,(AM75+AO75+AQ75+AS75)/AH75),"")</f>
        <v>0.25</v>
      </c>
      <c r="BP75" s="65"/>
      <c r="BQ75" s="65"/>
      <c r="BR75" s="65"/>
      <c r="BS75" s="65"/>
      <c r="BT75" s="65"/>
      <c r="BU75" s="65"/>
      <c r="BV75" s="65"/>
      <c r="BW75" s="65"/>
      <c r="BX75" s="65"/>
      <c r="BY75" s="65"/>
      <c r="BZ75" s="65"/>
      <c r="CA75" s="65"/>
      <c r="CB75" s="65"/>
      <c r="CC75" s="65"/>
      <c r="CD75" s="65"/>
      <c r="CE75" s="65"/>
      <c r="CF75" s="65"/>
      <c r="CG75" s="65"/>
      <c r="CH75" s="65"/>
      <c r="CI75" s="65"/>
      <c r="CJ75" s="65"/>
      <c r="CK75" s="65"/>
      <c r="CL75" s="65"/>
      <c r="CM75" s="65"/>
      <c r="CN75" s="65"/>
      <c r="CO75" s="65"/>
      <c r="CP75" s="65"/>
      <c r="CQ75" s="65"/>
      <c r="CR75" s="65"/>
      <c r="CS75" s="65"/>
      <c r="CT75" s="66">
        <v>44298</v>
      </c>
      <c r="CU75" s="66"/>
      <c r="CV75" s="66"/>
      <c r="CW75" s="66"/>
      <c r="CX75" s="65"/>
      <c r="CY75" s="65"/>
      <c r="CZ75" s="65"/>
      <c r="DA75" s="65"/>
      <c r="DB75" s="65"/>
      <c r="DC75" s="65"/>
      <c r="DD75" s="65"/>
      <c r="DE75" s="65"/>
      <c r="DF75" s="65"/>
      <c r="DG75" s="65"/>
      <c r="DH75" s="65"/>
      <c r="DI75" s="65"/>
      <c r="DJ75" s="55" t="str">
        <f t="shared" si="202"/>
        <v/>
      </c>
      <c r="DK75" s="55" t="str">
        <f t="shared" si="203"/>
        <v/>
      </c>
      <c r="DL75" s="55" t="str">
        <f t="shared" si="204"/>
        <v/>
      </c>
      <c r="DM75" s="55" t="str">
        <f t="shared" si="205"/>
        <v/>
      </c>
      <c r="DN75" s="55" t="str">
        <f t="shared" si="206"/>
        <v/>
      </c>
      <c r="DO75" s="65"/>
      <c r="DP75" s="65"/>
      <c r="DQ75" s="65"/>
      <c r="DR75" s="65"/>
      <c r="DS75" s="65"/>
      <c r="DT75" s="65"/>
      <c r="DU75" s="65"/>
      <c r="DV75" s="65"/>
      <c r="DW75" s="65"/>
      <c r="DX75" s="65"/>
      <c r="DY75" s="65"/>
      <c r="DZ75" s="65"/>
      <c r="EA75" s="65"/>
      <c r="EB75" s="65"/>
      <c r="EC75" s="65"/>
      <c r="ED75" s="65"/>
      <c r="EE75" s="65"/>
      <c r="EF75" s="65"/>
      <c r="EG75" s="65"/>
      <c r="EH75" s="65"/>
      <c r="EI75" s="65"/>
      <c r="EJ75" s="65"/>
      <c r="EK75" s="65"/>
      <c r="EL75" s="65"/>
      <c r="EM75" s="65"/>
      <c r="EN75" s="65"/>
      <c r="EO75" s="65"/>
      <c r="EP75" s="65"/>
      <c r="EQ75" s="65"/>
      <c r="ER75" s="65"/>
      <c r="ES75" s="66">
        <v>44298</v>
      </c>
      <c r="ET75" s="66"/>
      <c r="EU75" s="66"/>
      <c r="EV75" s="66"/>
      <c r="EW75" s="65"/>
      <c r="EX75" s="65"/>
      <c r="EY75" s="65"/>
      <c r="EZ75" s="65"/>
      <c r="FA75" s="65"/>
      <c r="FB75" s="65"/>
      <c r="FC75" s="65"/>
      <c r="FD75" s="65"/>
      <c r="FE75" s="65"/>
      <c r="FF75" s="65"/>
      <c r="FG75" s="65"/>
      <c r="FH75" s="65"/>
      <c r="FI75" s="55" t="str">
        <f t="shared" si="207"/>
        <v/>
      </c>
      <c r="FJ75" s="55" t="str">
        <f t="shared" si="208"/>
        <v/>
      </c>
      <c r="FK75" s="55" t="str">
        <f t="shared" si="209"/>
        <v/>
      </c>
      <c r="FL75" s="55" t="str">
        <f t="shared" si="210"/>
        <v/>
      </c>
      <c r="FM75" s="55" t="str">
        <f t="shared" si="211"/>
        <v/>
      </c>
      <c r="FN75" s="65"/>
      <c r="FO75" s="65"/>
      <c r="FP75" s="65"/>
      <c r="FQ75" s="65"/>
      <c r="FR75" s="65"/>
      <c r="FS75" s="65"/>
      <c r="FT75" s="65"/>
      <c r="FU75" s="65"/>
      <c r="FV75" s="65"/>
      <c r="FW75" s="65"/>
      <c r="FX75" s="65"/>
      <c r="FY75" s="65"/>
      <c r="FZ75" s="65"/>
      <c r="GA75" s="65"/>
      <c r="GB75" s="65"/>
      <c r="GC75" s="65"/>
      <c r="GD75" s="65"/>
      <c r="GE75" s="65"/>
      <c r="GF75" s="65"/>
      <c r="GG75" s="65"/>
      <c r="GH75" s="65"/>
      <c r="GI75" s="65"/>
      <c r="GJ75" s="65"/>
      <c r="GK75" s="65"/>
      <c r="GL75" s="65"/>
      <c r="GM75" s="65"/>
      <c r="GN75" s="65"/>
      <c r="GO75" s="65"/>
      <c r="GP75" s="65"/>
      <c r="GQ75" s="65"/>
      <c r="GR75" s="66">
        <v>44298</v>
      </c>
      <c r="GS75" s="66"/>
      <c r="GT75" s="66"/>
      <c r="GU75" s="66"/>
      <c r="GV75" s="65"/>
      <c r="GW75" s="65"/>
      <c r="GX75" s="65"/>
      <c r="GY75" s="65"/>
      <c r="GZ75" s="65"/>
      <c r="HA75" s="65"/>
      <c r="HB75" s="65"/>
      <c r="HC75" s="65"/>
      <c r="HD75" s="65"/>
      <c r="HE75" s="65"/>
      <c r="HF75" s="65"/>
      <c r="HG75" s="65"/>
      <c r="HH75" s="55" t="str">
        <f>IFERROR(IF(GF75=0,"",IF((GJ75/GF75)&gt;1,1,(GJ75/GF75))),"")</f>
        <v/>
      </c>
      <c r="HI75" s="55" t="str">
        <f>IFERROR(IF(GG75=0,"",IF((GL75/GG75)&gt;1,1,(GL75/GG75))),"")</f>
        <v/>
      </c>
      <c r="HJ75" s="55" t="str">
        <f>IFERROR(IF(GH75=0,"",IF((GN75/GH75)&gt;1,1,(GN75/GH75))),"")</f>
        <v/>
      </c>
      <c r="HK75" s="55" t="str">
        <f>IFERROR(IF(GI75=0,"",IF((GP75/GI75)&gt;1,1,(GP75/GI75))),"")</f>
        <v/>
      </c>
      <c r="HL75" s="55" t="str">
        <f>IFERROR(IF((GJ75+GL75+GN75+GP75)/GE75&gt;1,1,(GJ75+GL75+GN75+GP75)/GE75),"")</f>
        <v/>
      </c>
      <c r="HM75" s="65"/>
      <c r="HN75" s="65"/>
      <c r="HO75" s="65">
        <f t="shared" si="212"/>
        <v>1</v>
      </c>
      <c r="HP75" s="65"/>
      <c r="HQ75" s="65" t="s">
        <v>2966</v>
      </c>
      <c r="HR75" s="65"/>
      <c r="HS75" s="65"/>
      <c r="HT75" s="65"/>
      <c r="HU75" s="65"/>
      <c r="HV75" s="65"/>
      <c r="HW75" s="65"/>
      <c r="HX75" s="65"/>
      <c r="HY75" s="65"/>
      <c r="HZ75" s="65"/>
      <c r="IA75" s="65"/>
      <c r="IB75" s="65"/>
      <c r="IC75" s="65"/>
      <c r="ID75" s="65"/>
      <c r="IE75" s="65"/>
      <c r="IF75" s="65"/>
    </row>
    <row r="76" spans="1:240" ht="75" customHeight="1" x14ac:dyDescent="0.25">
      <c r="A76" s="50" t="s">
        <v>2967</v>
      </c>
      <c r="B76" s="65" t="s">
        <v>2876</v>
      </c>
      <c r="C76" s="65" t="s">
        <v>2968</v>
      </c>
      <c r="D76" s="65" t="s">
        <v>376</v>
      </c>
      <c r="E76" s="65" t="s">
        <v>354</v>
      </c>
      <c r="F76" s="65" t="s">
        <v>377</v>
      </c>
      <c r="G76" s="65" t="s">
        <v>572</v>
      </c>
      <c r="H76" s="65" t="s">
        <v>2969</v>
      </c>
      <c r="I76" s="65" t="s">
        <v>2970</v>
      </c>
      <c r="J76" s="67">
        <v>4</v>
      </c>
      <c r="K76" s="67">
        <v>5</v>
      </c>
      <c r="L76" s="67" t="s">
        <v>359</v>
      </c>
      <c r="M76" s="67">
        <v>4</v>
      </c>
      <c r="N76" s="67">
        <v>5</v>
      </c>
      <c r="O76" s="67" t="s">
        <v>359</v>
      </c>
      <c r="P76" s="65" t="s">
        <v>361</v>
      </c>
      <c r="Q76" s="65" t="s">
        <v>2971</v>
      </c>
      <c r="R76" s="65" t="s">
        <v>2972</v>
      </c>
      <c r="S76" s="65" t="s">
        <v>364</v>
      </c>
      <c r="T76" s="65" t="s">
        <v>2973</v>
      </c>
      <c r="U76" s="65" t="s">
        <v>524</v>
      </c>
      <c r="V76" s="65" t="s">
        <v>367</v>
      </c>
      <c r="W76" s="65" t="s">
        <v>364</v>
      </c>
      <c r="X76" s="65" t="s">
        <v>367</v>
      </c>
      <c r="Y76" s="65" t="s">
        <v>515</v>
      </c>
      <c r="Z76" s="65" t="s">
        <v>369</v>
      </c>
      <c r="AA76" s="65" t="s">
        <v>527</v>
      </c>
      <c r="AB76" s="65" t="s">
        <v>371</v>
      </c>
      <c r="AC76" s="65" t="s">
        <v>370</v>
      </c>
      <c r="AD76" s="65" t="s">
        <v>527</v>
      </c>
      <c r="AE76" s="65">
        <v>50</v>
      </c>
      <c r="AF76" s="65" t="s">
        <v>79</v>
      </c>
      <c r="AG76" s="65" t="s">
        <v>364</v>
      </c>
      <c r="AH76" s="65">
        <v>4</v>
      </c>
      <c r="AI76" s="65">
        <v>1</v>
      </c>
      <c r="AJ76" s="65">
        <v>1</v>
      </c>
      <c r="AK76" s="65">
        <v>1</v>
      </c>
      <c r="AL76" s="65">
        <v>1</v>
      </c>
      <c r="AM76" s="65">
        <v>1</v>
      </c>
      <c r="AN76" s="65" t="s">
        <v>2974</v>
      </c>
      <c r="AO76" s="65"/>
      <c r="AP76" s="65"/>
      <c r="AQ76" s="65"/>
      <c r="AR76" s="65"/>
      <c r="AS76" s="65"/>
      <c r="AT76" s="65"/>
      <c r="AU76" s="66">
        <v>44299</v>
      </c>
      <c r="AV76" s="66"/>
      <c r="AW76" s="66"/>
      <c r="AX76" s="66"/>
      <c r="AY76" s="65" t="s">
        <v>70</v>
      </c>
      <c r="AZ76" s="65"/>
      <c r="BA76" s="65"/>
      <c r="BB76" s="65"/>
      <c r="BC76" s="65" t="s">
        <v>541</v>
      </c>
      <c r="BD76" s="65"/>
      <c r="BE76" s="65"/>
      <c r="BF76" s="65"/>
      <c r="BG76" s="65" t="s">
        <v>2975</v>
      </c>
      <c r="BH76" s="65"/>
      <c r="BI76" s="65"/>
      <c r="BJ76" s="65"/>
      <c r="BK76" s="55">
        <f t="shared" ref="BK76" si="235">IFERROR(IF(AI76=0,"",IF((AM76/AI76)&gt;1,1,(AM76/AI76))),"")</f>
        <v>1</v>
      </c>
      <c r="BL76" s="55">
        <f t="shared" ref="BL76" si="236">IFERROR(IF(AJ76=0,"",IF((AO76/AJ76)&gt;1,1,(AO76/AJ76))),"")</f>
        <v>0</v>
      </c>
      <c r="BM76" s="55">
        <f t="shared" ref="BM76" si="237">IFERROR(IF(AK76=0,"",IF((AQ76/AK76)&gt;1,1,(AQ76/AK76))),"")</f>
        <v>0</v>
      </c>
      <c r="BN76" s="55">
        <f t="shared" ref="BN76" si="238">IFERROR(IF(AL76=0,"",IF((AS76/AL76)&gt;1,1,(AS76/AL76))),"")</f>
        <v>0</v>
      </c>
      <c r="BO76" s="55">
        <f t="shared" ref="BO76" si="239">IFERROR(IF((AM76+AO76+AQ76+AS76)/AH76&gt;1,1,(AM76+AO76+AQ76+AS76)/AH76),"")</f>
        <v>0.25</v>
      </c>
      <c r="BP76" s="65"/>
      <c r="BQ76" s="65"/>
      <c r="BR76" s="65"/>
      <c r="BS76" s="65"/>
      <c r="BT76" s="65"/>
      <c r="BU76" s="65"/>
      <c r="BV76" s="65"/>
      <c r="BW76" s="65"/>
      <c r="BX76" s="65"/>
      <c r="BY76" s="65"/>
      <c r="BZ76" s="65"/>
      <c r="CA76" s="65"/>
      <c r="CB76" s="65"/>
      <c r="CC76" s="65"/>
      <c r="CD76" s="65"/>
      <c r="CE76" s="65"/>
      <c r="CF76" s="65"/>
      <c r="CG76" s="65"/>
      <c r="CH76" s="65"/>
      <c r="CI76" s="65"/>
      <c r="CJ76" s="65"/>
      <c r="CK76" s="65"/>
      <c r="CL76" s="65"/>
      <c r="CM76" s="65"/>
      <c r="CN76" s="65"/>
      <c r="CO76" s="65"/>
      <c r="CP76" s="65"/>
      <c r="CQ76" s="65"/>
      <c r="CR76" s="65"/>
      <c r="CS76" s="65"/>
      <c r="CT76" s="66">
        <v>44299</v>
      </c>
      <c r="CU76" s="66"/>
      <c r="CV76" s="66"/>
      <c r="CW76" s="66"/>
      <c r="CX76" s="65"/>
      <c r="CY76" s="65"/>
      <c r="CZ76" s="65"/>
      <c r="DA76" s="65"/>
      <c r="DB76" s="65"/>
      <c r="DC76" s="65"/>
      <c r="DD76" s="65"/>
      <c r="DE76" s="65"/>
      <c r="DF76" s="65"/>
      <c r="DG76" s="65"/>
      <c r="DH76" s="65"/>
      <c r="DI76" s="65"/>
      <c r="DJ76" s="55" t="str">
        <f t="shared" si="202"/>
        <v/>
      </c>
      <c r="DK76" s="55" t="str">
        <f t="shared" si="203"/>
        <v/>
      </c>
      <c r="DL76" s="55" t="str">
        <f t="shared" si="204"/>
        <v/>
      </c>
      <c r="DM76" s="55" t="str">
        <f t="shared" si="205"/>
        <v/>
      </c>
      <c r="DN76" s="55" t="str">
        <f t="shared" si="206"/>
        <v/>
      </c>
      <c r="DO76" s="65"/>
      <c r="DP76" s="65"/>
      <c r="DQ76" s="65"/>
      <c r="DR76" s="65"/>
      <c r="DS76" s="65"/>
      <c r="DT76" s="65"/>
      <c r="DU76" s="65"/>
      <c r="DV76" s="65"/>
      <c r="DW76" s="65"/>
      <c r="DX76" s="65"/>
      <c r="DY76" s="65"/>
      <c r="DZ76" s="65"/>
      <c r="EA76" s="65"/>
      <c r="EB76" s="65"/>
      <c r="EC76" s="65"/>
      <c r="ED76" s="65"/>
      <c r="EE76" s="65"/>
      <c r="EF76" s="65"/>
      <c r="EG76" s="65"/>
      <c r="EH76" s="65"/>
      <c r="EI76" s="65"/>
      <c r="EJ76" s="65"/>
      <c r="EK76" s="65"/>
      <c r="EL76" s="65"/>
      <c r="EM76" s="65"/>
      <c r="EN76" s="65"/>
      <c r="EO76" s="65"/>
      <c r="EP76" s="65"/>
      <c r="EQ76" s="65"/>
      <c r="ER76" s="65"/>
      <c r="ES76" s="66">
        <v>44299</v>
      </c>
      <c r="ET76" s="66"/>
      <c r="EU76" s="66"/>
      <c r="EV76" s="66"/>
      <c r="EW76" s="65"/>
      <c r="EX76" s="65"/>
      <c r="EY76" s="65"/>
      <c r="EZ76" s="65"/>
      <c r="FA76" s="65"/>
      <c r="FB76" s="65"/>
      <c r="FC76" s="65"/>
      <c r="FD76" s="65"/>
      <c r="FE76" s="65"/>
      <c r="FF76" s="65"/>
      <c r="FG76" s="65"/>
      <c r="FH76" s="65"/>
      <c r="FI76" s="55" t="str">
        <f t="shared" si="207"/>
        <v/>
      </c>
      <c r="FJ76" s="55" t="str">
        <f t="shared" si="208"/>
        <v/>
      </c>
      <c r="FK76" s="55" t="str">
        <f t="shared" si="209"/>
        <v/>
      </c>
      <c r="FL76" s="55" t="str">
        <f t="shared" si="210"/>
        <v/>
      </c>
      <c r="FM76" s="55" t="str">
        <f t="shared" si="211"/>
        <v/>
      </c>
      <c r="FN76" s="65"/>
      <c r="FO76" s="65"/>
      <c r="FP76" s="65"/>
      <c r="FQ76" s="65"/>
      <c r="FR76" s="65"/>
      <c r="FS76" s="65"/>
      <c r="FT76" s="65"/>
      <c r="FU76" s="65"/>
      <c r="FV76" s="65"/>
      <c r="FW76" s="65"/>
      <c r="FX76" s="65"/>
      <c r="FY76" s="65"/>
      <c r="FZ76" s="65"/>
      <c r="GA76" s="65"/>
      <c r="GB76" s="65"/>
      <c r="GC76" s="65"/>
      <c r="GD76" s="65"/>
      <c r="GE76" s="65"/>
      <c r="GF76" s="65"/>
      <c r="GG76" s="65"/>
      <c r="GH76" s="65"/>
      <c r="GI76" s="65"/>
      <c r="GJ76" s="65"/>
      <c r="GK76" s="65"/>
      <c r="GL76" s="65"/>
      <c r="GM76" s="65"/>
      <c r="GN76" s="65"/>
      <c r="GO76" s="65"/>
      <c r="GP76" s="65"/>
      <c r="GQ76" s="65"/>
      <c r="GR76" s="66">
        <v>44299</v>
      </c>
      <c r="GS76" s="66"/>
      <c r="GT76" s="66"/>
      <c r="GU76" s="66"/>
      <c r="GV76" s="65"/>
      <c r="GW76" s="65"/>
      <c r="GX76" s="65"/>
      <c r="GY76" s="65"/>
      <c r="GZ76" s="65"/>
      <c r="HA76" s="65"/>
      <c r="HB76" s="65"/>
      <c r="HC76" s="65"/>
      <c r="HD76" s="65"/>
      <c r="HE76" s="65"/>
      <c r="HF76" s="65"/>
      <c r="HG76" s="65"/>
      <c r="HH76" s="55" t="str">
        <f t="shared" ref="HH76" si="240">IFERROR(IF(GF76=0,"",IF((GJ76/GF76)&gt;1,1,(GJ76/GF76))),"")</f>
        <v/>
      </c>
      <c r="HI76" s="55" t="str">
        <f t="shared" ref="HI76" si="241">IFERROR(IF(GG76=0,"",IF((GL76/GG76)&gt;1,1,(GL76/GG76))),"")</f>
        <v/>
      </c>
      <c r="HJ76" s="55" t="str">
        <f t="shared" ref="HJ76" si="242">IFERROR(IF(GH76=0,"",IF((GN76/GH76)&gt;1,1,(GN76/GH76))),"")</f>
        <v/>
      </c>
      <c r="HK76" s="55" t="str">
        <f t="shared" ref="HK76" si="243">IFERROR(IF(GI76=0,"",IF((GP76/GI76)&gt;1,1,(GP76/GI76))),"")</f>
        <v/>
      </c>
      <c r="HL76" s="55" t="str">
        <f t="shared" ref="HL76" si="244">IFERROR(IF((GJ76+GL76+GN76+GP76)/GE76&gt;1,1,(GJ76+GL76+GN76+GP76)/GE76),"")</f>
        <v/>
      </c>
      <c r="HM76" s="65"/>
      <c r="HN76" s="65"/>
      <c r="HO76" s="65">
        <f t="shared" si="212"/>
        <v>1</v>
      </c>
      <c r="HP76" s="65"/>
      <c r="HQ76" s="65" t="s">
        <v>2976</v>
      </c>
      <c r="HR76" s="65"/>
      <c r="HS76" s="65"/>
      <c r="HT76" s="65"/>
      <c r="HU76" s="65"/>
      <c r="HV76" s="65"/>
      <c r="HW76" s="65"/>
      <c r="HX76" s="65"/>
      <c r="HY76" s="65"/>
      <c r="HZ76" s="65"/>
      <c r="IA76" s="65"/>
      <c r="IB76" s="65"/>
      <c r="IC76" s="65"/>
      <c r="ID76" s="65"/>
      <c r="IE76" s="65"/>
      <c r="IF76" s="65"/>
    </row>
  </sheetData>
  <autoFilter ref="A1:IF1" xr:uid="{6C655635-E5EC-443C-86CB-A9991DEB8B02}"/>
  <dataValidations count="3">
    <dataValidation type="list" allowBlank="1" showInputMessage="1" showErrorMessage="1" sqref="B2:C8 BR12:BR13 BT12:CF13 B9:G14 BT9:CF10 BR9:BR10 S9:S14 J9:K14 M9:N14 P9:P14 U9:AF14 AG9:AG10 AG13 B15:C20 B26:C31 S32:S33 P32:P33 M32:N33 J32:K33 B32:G33 BR32 AG32 DQ32 DS32:EE32 U32:AF33 BT32:CE32 B38:C56 B57:D60 B61:C63" xr:uid="{AA76BFC2-1BC9-4084-B44D-5D2322610463}">
      <formula1>#REF!</formula1>
    </dataValidation>
    <dataValidation type="list" allowBlank="1" showInputMessage="1" showErrorMessage="1" sqref="U2:AG3 U29:AG31 AG60 CF57 DS43:EE43 BT43:CF43 DQ43 BT53:CE60 CF55 FR61:GD61 BR53:BR61 BT61:CF61 FP61 S26:S31 D26:G31 P26:P31 M26:N31 J26:K31 BT26:CF26 BR26 U26:AF28 AG28 AG47:AG48 BR48:BR50 BT48:CE50 AG52 S2:S8 D2:G8 P2:P8 M2:N8 J2:K8 BT8:CE8 BR4:BR5 BR8 U4:AF8 BT4:CE5 DQ5 DS5:ED5 S15:S20 D15:G20 P15:P20 M15:N20 J15:K20 DS18:EE19 BR15:BR19 U15:AF20 DQ18:DQ19 BT15:CE19 S38:S63 D38:G63 P38:P63 M38:N63 J38:K63 AG42:AG45 BR41:BR43 U38:AF63 AG38:AG39 BT41:CE42 CF42" xr:uid="{1D94A0F9-A32F-436E-AD3D-E330C8DE9954}">
      <formula1>#REF!</formula1>
    </dataValidation>
    <dataValidation type="list" allowBlank="1" showInputMessage="1" showErrorMessage="1" sqref="Y10:AE10 BX10:CD10 Y32:AE32 BX32:CD32 DW32:EC32" xr:uid="{600B2540-7048-404B-A6F0-3FCAEA9E00FF}">
      <formula1>$X$1:$X$1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PA</vt:lpstr>
      <vt:lpstr>Riesgos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2021-05-13T13:35:32Z</dcterms:created>
  <dcterms:modified xsi:type="dcterms:W3CDTF">2021-05-13T18:46:13Z</dcterms:modified>
</cp:coreProperties>
</file>