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5"/>
  <workbookPr/>
  <mc:AlternateContent xmlns:mc="http://schemas.openxmlformats.org/markup-compatibility/2006">
    <mc:Choice Requires="x15">
      <x15ac:absPath xmlns:x15ac="http://schemas.microsoft.com/office/spreadsheetml/2010/11/ac" url="L:\IGAC\LIDA 20200319\IGAC PLANEACIÓN_2021\INFORME DE EMPALME\"/>
    </mc:Choice>
  </mc:AlternateContent>
  <xr:revisionPtr revIDLastSave="6" documentId="11_F9D564EC768BC93661F4DE2A3E3D75A9271C340D" xr6:coauthVersionLast="47" xr6:coauthVersionMax="47" xr10:uidLastSave="{2A31F07A-9F11-47CE-B49C-4103BC455458}"/>
  <bookViews>
    <workbookView xWindow="0" yWindow="0" windowWidth="23040" windowHeight="6888" xr2:uid="{00000000-000D-0000-FFFF-FFFF00000000}"/>
  </bookViews>
  <sheets>
    <sheet name="PEP-POA-PRESENTACIONES" sheetId="3" r:id="rId1"/>
  </sheets>
  <externalReferences>
    <externalReference r:id="rId2"/>
  </externalReferences>
  <definedNames>
    <definedName name="_xlnm._FilterDatabase" localSheetId="0" hidden="1">'PEP-POA-PRESENTACIONES'!$E$11:$O$21</definedName>
    <definedName name="Category">#REF!</definedName>
    <definedName name="CS">#REF!</definedName>
    <definedName name="CW">#REF!</definedName>
    <definedName name="Estados">[1]BS!$B$1:$B$5</definedName>
    <definedName name="GO">#REF!</definedName>
    <definedName name="NC">#REF!</definedName>
    <definedName name="PrcCatgCod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3" l="1"/>
  <c r="N12" i="3" s="1"/>
  <c r="O13" i="3"/>
  <c r="O12" i="3" s="1"/>
  <c r="M12" i="3"/>
  <c r="L12" i="3"/>
  <c r="K12" i="3"/>
  <c r="I12" i="3"/>
  <c r="H12" i="3"/>
</calcChain>
</file>

<file path=xl/sharedStrings.xml><?xml version="1.0" encoding="utf-8"?>
<sst xmlns="http://schemas.openxmlformats.org/spreadsheetml/2006/main" count="36" uniqueCount="30">
  <si>
    <t>ANEXO 1. PET POA ICDE</t>
  </si>
  <si>
    <t>ID</t>
  </si>
  <si>
    <t>Descripción</t>
  </si>
  <si>
    <t>Fuente</t>
  </si>
  <si>
    <t>Inicio</t>
  </si>
  <si>
    <t>Fin</t>
  </si>
  <si>
    <t>Presupuesto</t>
  </si>
  <si>
    <t>2.4</t>
  </si>
  <si>
    <t>Subcomponente 2.4. Fortalecimiento de la ICDE</t>
  </si>
  <si>
    <t>2.4.1</t>
  </si>
  <si>
    <t>Actualizar el marco de referencia de la ICDE a partir del modelo IGIF acatando las directrices de arquitectura empresarial de MINTIC</t>
  </si>
  <si>
    <t>BM</t>
  </si>
  <si>
    <t>2.4.2</t>
  </si>
  <si>
    <t>Formular e implementar la estrategia de fortalecimiento en el uso y aprovechamiento de la información geoespacial dispuesta a través de la ICDE para el catastro multipropósito y la administración de las tierras en los municipios priorizados en el marco de la política de catastro multipropósito</t>
  </si>
  <si>
    <t>BID</t>
  </si>
  <si>
    <t>2.4.3</t>
  </si>
  <si>
    <t>Disponer los datos fundamentales identificados en la matriz de insumos como soporte a la implemementación del catastro multipropósito, la administración del territorio, de confirmidad con el modelo LADM y sus modelos extendidos haciendo uso de los estándares de datos y tecnológicos requeridos.</t>
  </si>
  <si>
    <t>2.4.4</t>
  </si>
  <si>
    <t>Establecer la arquitectura de los datos fundamentales complemementarios a la matriz de insumos para el catastro multipropósito y contenidos en las temáticas definidas por el IGIF, adoptando mecanismos de custodia, gestión y disposición dentro de la ICDE.</t>
  </si>
  <si>
    <t>2.4.5</t>
  </si>
  <si>
    <t>Gestionar y disponer datos de observación de la tierra y otros datos geográficos para la gestión territorial</t>
  </si>
  <si>
    <t>2.4.6</t>
  </si>
  <si>
    <t>Rediseñar la plataforma tecnológica de la ICDE y establecer la estrategia de interoperabilidad con los demás sistemas nacionales de información para la administración del territorio</t>
  </si>
  <si>
    <t>2.4.7</t>
  </si>
  <si>
    <t>Diseñar funcionalmente los servicios tecnológicos (de información y transaccionales) para la optimización de la operación catastral haciendo uso de tecnologías emergentes (big data, inteligencia artificial, blockchain) y procesos participativos</t>
  </si>
  <si>
    <t>2.4.8</t>
  </si>
  <si>
    <t>Desarrollar y poner en operación la plataforma tecnológica de la ICDE para la administración territorial</t>
  </si>
  <si>
    <t>2.4.9</t>
  </si>
  <si>
    <t>Soportar la operación de la plataforma tecnológica de la ICDE para garantizar alta disponibilidad, contemplando procesos de mejoras y actualización</t>
  </si>
  <si>
    <t>BID-BM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</si>
</sst>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_-;\-&quot;$&quot;\ * #,##0_-;_-&quot;$&quot;\ * &quot;-&quot;_-;_-@_-"/>
    <numFmt numFmtId="165" formatCode="[$$-240A]\ #,##0"/>
    <numFmt numFmtId="166" formatCode="dd/mm/yy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3" fillId="0" borderId="0" xfId="5"/>
    <xf numFmtId="0" fontId="5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left" vertical="top" wrapText="1"/>
    </xf>
    <xf numFmtId="166" fontId="5" fillId="0" borderId="1" xfId="3" applyNumberFormat="1" applyFont="1" applyBorder="1" applyAlignment="1">
      <alignment horizontal="center" vertical="center"/>
    </xf>
    <xf numFmtId="165" fontId="5" fillId="0" borderId="1" xfId="4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0" fontId="3" fillId="0" borderId="0" xfId="5" applyAlignment="1">
      <alignment horizontal="center"/>
    </xf>
    <xf numFmtId="0" fontId="3" fillId="2" borderId="1" xfId="5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5" fontId="3" fillId="2" borderId="1" xfId="5" applyNumberFormat="1" applyFill="1" applyBorder="1" applyAlignment="1">
      <alignment horizontal="center" vertical="center"/>
    </xf>
    <xf numFmtId="165" fontId="5" fillId="2" borderId="1" xfId="4" applyNumberFormat="1" applyFont="1" applyFill="1" applyBorder="1" applyAlignment="1">
      <alignment horizontal="center" vertical="center" wrapText="1"/>
    </xf>
    <xf numFmtId="165" fontId="3" fillId="0" borderId="1" xfId="5" applyNumberFormat="1" applyBorder="1" applyAlignment="1">
      <alignment horizontal="center" vertical="center"/>
    </xf>
    <xf numFmtId="0" fontId="7" fillId="0" borderId="0" xfId="5" applyFont="1" applyAlignment="1">
      <alignment horizontal="left"/>
    </xf>
  </cellXfs>
  <cellStyles count="6">
    <cellStyle name="Moneda [0] 6" xfId="4" xr:uid="{00000000-0005-0000-0000-000000000000}"/>
    <cellStyle name="NivelFila_2" xfId="1" builtinId="1" iLevel="1"/>
    <cellStyle name="Normal" xfId="0" builtinId="0"/>
    <cellStyle name="Normal 2" xfId="5" xr:uid="{00000000-0005-0000-0000-000003000000}"/>
    <cellStyle name="Normal 2 2 2 3" xfId="2" xr:uid="{00000000-0005-0000-0000-000004000000}"/>
    <cellStyle name="Normal 5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laneacionnacional-my.sharepoint.com/personal/wleon_dnp_gov_co1/Documents/Varios/Seguimiento%20a%20contrataciones%201604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Consolidado"/>
      <sheetName val="BID"/>
      <sheetName val="BM"/>
      <sheetName val="B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5:O21"/>
  <sheetViews>
    <sheetView showGridLines="0" tabSelected="1" workbookViewId="0">
      <selection activeCell="B9" sqref="B9"/>
    </sheetView>
  </sheetViews>
  <sheetFormatPr defaultColWidth="11.42578125" defaultRowHeight="13.9"/>
  <cols>
    <col min="1" max="4" width="11.42578125" style="1"/>
    <col min="5" max="5" width="11.42578125" style="7"/>
    <col min="6" max="6" width="59" style="1" customWidth="1"/>
    <col min="7" max="9" width="11.42578125" style="1"/>
    <col min="10" max="10" width="17" style="1" bestFit="1" customWidth="1"/>
    <col min="11" max="11" width="14.140625" style="1" bestFit="1" customWidth="1"/>
    <col min="12" max="15" width="14.5703125" style="1" bestFit="1" customWidth="1"/>
    <col min="16" max="16384" width="11.42578125" style="1"/>
  </cols>
  <sheetData>
    <row r="5" spans="5:15" ht="14.25"/>
    <row r="6" spans="5:15" ht="15">
      <c r="E6" s="15" t="s">
        <v>0</v>
      </c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5:15" ht="14.25"/>
    <row r="11" spans="5:15" ht="20.25" customHeight="1">
      <c r="E11" s="8" t="s">
        <v>1</v>
      </c>
      <c r="F11" s="8" t="s">
        <v>2</v>
      </c>
      <c r="G11" s="8" t="s">
        <v>3</v>
      </c>
      <c r="H11" s="8" t="s">
        <v>4</v>
      </c>
      <c r="I11" s="8" t="s">
        <v>5</v>
      </c>
      <c r="J11" s="8" t="s">
        <v>6</v>
      </c>
      <c r="K11" s="8">
        <v>2020</v>
      </c>
      <c r="L11" s="8">
        <v>2021</v>
      </c>
      <c r="M11" s="8">
        <v>2022</v>
      </c>
      <c r="N11" s="8">
        <v>2023</v>
      </c>
      <c r="O11" s="8">
        <v>2024</v>
      </c>
    </row>
    <row r="12" spans="5:15">
      <c r="E12" s="9" t="s">
        <v>7</v>
      </c>
      <c r="F12" s="10" t="s">
        <v>8</v>
      </c>
      <c r="G12" s="9"/>
      <c r="H12" s="11">
        <f>+MIN(H13:H21)</f>
        <v>44075</v>
      </c>
      <c r="I12" s="11">
        <f>+MAX(I13:I21)</f>
        <v>45657</v>
      </c>
      <c r="J12" s="12">
        <v>13100018926</v>
      </c>
      <c r="K12" s="13">
        <f t="shared" ref="K12" si="0">SUM(K13:K21)</f>
        <v>194357391</v>
      </c>
      <c r="L12" s="13">
        <f t="shared" ref="L12:O12" si="1">SUM(L13:L21)</f>
        <v>1622869406</v>
      </c>
      <c r="M12" s="13">
        <f t="shared" si="1"/>
        <v>4987186785</v>
      </c>
      <c r="N12" s="13">
        <f t="shared" si="1"/>
        <v>4395605344</v>
      </c>
      <c r="O12" s="13">
        <f t="shared" si="1"/>
        <v>1900000000</v>
      </c>
    </row>
    <row r="13" spans="5:15" ht="27.6">
      <c r="E13" s="2" t="s">
        <v>9</v>
      </c>
      <c r="F13" s="3" t="s">
        <v>10</v>
      </c>
      <c r="G13" s="2" t="s">
        <v>11</v>
      </c>
      <c r="H13" s="4">
        <v>44075</v>
      </c>
      <c r="I13" s="4">
        <v>45657</v>
      </c>
      <c r="J13" s="14">
        <v>1823859157</v>
      </c>
      <c r="K13" s="5">
        <v>57786939</v>
      </c>
      <c r="L13" s="6">
        <v>242913098</v>
      </c>
      <c r="M13" s="6">
        <v>450000000</v>
      </c>
      <c r="N13" s="6">
        <v>573159120</v>
      </c>
      <c r="O13" s="6">
        <f>500000000</f>
        <v>500000000</v>
      </c>
    </row>
    <row r="14" spans="5:15" ht="55.15">
      <c r="E14" s="2" t="s">
        <v>12</v>
      </c>
      <c r="F14" s="3" t="s">
        <v>13</v>
      </c>
      <c r="G14" s="2" t="s">
        <v>14</v>
      </c>
      <c r="H14" s="4">
        <v>44075</v>
      </c>
      <c r="I14" s="4">
        <v>45291</v>
      </c>
      <c r="J14" s="14">
        <v>400000000</v>
      </c>
      <c r="K14" s="5">
        <v>20432951</v>
      </c>
      <c r="L14" s="6">
        <v>105357406</v>
      </c>
      <c r="M14" s="6">
        <v>132814185</v>
      </c>
      <c r="N14" s="6">
        <v>141395458</v>
      </c>
      <c r="O14" s="6">
        <v>0</v>
      </c>
    </row>
    <row r="15" spans="5:15" ht="55.15">
      <c r="E15" s="2" t="s">
        <v>15</v>
      </c>
      <c r="F15" s="3" t="s">
        <v>16</v>
      </c>
      <c r="G15" s="2" t="s">
        <v>14</v>
      </c>
      <c r="H15" s="4">
        <v>44075</v>
      </c>
      <c r="I15" s="4">
        <v>44804</v>
      </c>
      <c r="J15" s="14">
        <v>458789175</v>
      </c>
      <c r="K15" s="5">
        <v>36071875</v>
      </c>
      <c r="L15" s="6">
        <v>137805836</v>
      </c>
      <c r="M15" s="6">
        <v>284911464</v>
      </c>
      <c r="N15" s="6">
        <v>0</v>
      </c>
      <c r="O15" s="6">
        <v>0</v>
      </c>
    </row>
    <row r="16" spans="5:15" ht="55.15">
      <c r="E16" s="2" t="s">
        <v>17</v>
      </c>
      <c r="F16" s="3" t="s">
        <v>18</v>
      </c>
      <c r="G16" s="2" t="s">
        <v>14</v>
      </c>
      <c r="H16" s="4">
        <v>44348</v>
      </c>
      <c r="I16" s="4">
        <v>45291</v>
      </c>
      <c r="J16" s="14">
        <v>1000000000</v>
      </c>
      <c r="K16" s="5">
        <v>0</v>
      </c>
      <c r="L16" s="6">
        <v>248019154</v>
      </c>
      <c r="M16" s="6">
        <v>400000000</v>
      </c>
      <c r="N16" s="6">
        <f>300000000 +(300000000-248019154)</f>
        <v>351980846</v>
      </c>
      <c r="O16" s="6">
        <v>0</v>
      </c>
    </row>
    <row r="17" spans="5:15" ht="27.6">
      <c r="E17" s="2" t="s">
        <v>19</v>
      </c>
      <c r="F17" s="3" t="s">
        <v>20</v>
      </c>
      <c r="G17" s="2" t="s">
        <v>11</v>
      </c>
      <c r="H17" s="4">
        <v>44228</v>
      </c>
      <c r="I17" s="4">
        <v>45657</v>
      </c>
      <c r="J17" s="14">
        <v>5900000000</v>
      </c>
      <c r="K17" s="5">
        <v>0</v>
      </c>
      <c r="L17" s="6">
        <v>323924119</v>
      </c>
      <c r="M17" s="6">
        <v>2100000000</v>
      </c>
      <c r="N17" s="6">
        <v>2476075881</v>
      </c>
      <c r="O17" s="6">
        <v>1000000000</v>
      </c>
    </row>
    <row r="18" spans="5:15" ht="41.45">
      <c r="E18" s="2" t="s">
        <v>21</v>
      </c>
      <c r="F18" s="3" t="s">
        <v>22</v>
      </c>
      <c r="G18" s="2" t="s">
        <v>11</v>
      </c>
      <c r="H18" s="4">
        <v>44075</v>
      </c>
      <c r="I18" s="4">
        <v>44561</v>
      </c>
      <c r="J18" s="14">
        <v>233755078</v>
      </c>
      <c r="K18" s="5">
        <v>24832806</v>
      </c>
      <c r="L18" s="6">
        <v>69056988</v>
      </c>
      <c r="M18" s="6">
        <v>139865284</v>
      </c>
      <c r="N18" s="6">
        <v>0</v>
      </c>
      <c r="O18" s="6">
        <v>0</v>
      </c>
    </row>
    <row r="19" spans="5:15" ht="55.15">
      <c r="E19" s="2" t="s">
        <v>23</v>
      </c>
      <c r="F19" s="3" t="s">
        <v>24</v>
      </c>
      <c r="G19" s="2" t="s">
        <v>11</v>
      </c>
      <c r="H19" s="4">
        <v>44075</v>
      </c>
      <c r="I19" s="4">
        <v>44561</v>
      </c>
      <c r="J19" s="14">
        <v>691999636</v>
      </c>
      <c r="K19" s="5">
        <v>55232820</v>
      </c>
      <c r="L19" s="6">
        <v>207170964</v>
      </c>
      <c r="M19" s="6">
        <v>429595852</v>
      </c>
      <c r="N19" s="6">
        <v>0</v>
      </c>
      <c r="O19" s="6">
        <v>0</v>
      </c>
    </row>
    <row r="20" spans="5:15" ht="27.6">
      <c r="E20" s="2" t="s">
        <v>25</v>
      </c>
      <c r="F20" s="3" t="s">
        <v>26</v>
      </c>
      <c r="G20" s="2" t="s">
        <v>11</v>
      </c>
      <c r="H20" s="4">
        <v>44228</v>
      </c>
      <c r="I20" s="4">
        <v>44773</v>
      </c>
      <c r="J20" s="14">
        <v>1410000000</v>
      </c>
      <c r="K20" s="5">
        <v>0</v>
      </c>
      <c r="L20" s="6">
        <v>288621841</v>
      </c>
      <c r="M20" s="6">
        <v>700000000</v>
      </c>
      <c r="N20" s="6">
        <v>421378159</v>
      </c>
      <c r="O20" s="6">
        <v>0</v>
      </c>
    </row>
    <row r="21" spans="5:15" ht="27.6">
      <c r="E21" s="2" t="s">
        <v>27</v>
      </c>
      <c r="F21" s="3" t="s">
        <v>28</v>
      </c>
      <c r="G21" s="2" t="s">
        <v>29</v>
      </c>
      <c r="H21" s="4">
        <v>44593</v>
      </c>
      <c r="I21" s="4">
        <v>45657</v>
      </c>
      <c r="J21" s="14">
        <v>1181615880</v>
      </c>
      <c r="K21" s="5">
        <v>0</v>
      </c>
      <c r="L21" s="6">
        <v>0</v>
      </c>
      <c r="M21" s="6">
        <v>350000000</v>
      </c>
      <c r="N21" s="6">
        <v>431615880</v>
      </c>
      <c r="O21" s="6">
        <v>400000000</v>
      </c>
    </row>
  </sheetData>
  <autoFilter ref="E11:O21" xr:uid="{00000000-0009-0000-0000-000000000000}"/>
  <mergeCells count="1">
    <mergeCell ref="E6:O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CDA2AD81183C4C9729CD8948611C32" ma:contentTypeVersion="13" ma:contentTypeDescription="Create a new document." ma:contentTypeScope="" ma:versionID="f9190e4a3b81aaef24d319128cba3b65">
  <xsd:schema xmlns:xsd="http://www.w3.org/2001/XMLSchema" xmlns:xs="http://www.w3.org/2001/XMLSchema" xmlns:p="http://schemas.microsoft.com/office/2006/metadata/properties" xmlns:ns3="0aadfcc5-91e8-4e9d-8baf-3fe33baa4412" xmlns:ns4="b567212a-981c-4610-a43d-cc5db2107047" targetNamespace="http://schemas.microsoft.com/office/2006/metadata/properties" ma:root="true" ma:fieldsID="b61bde3c81026132793a905a2017e37d" ns3:_="" ns4:_="">
    <xsd:import namespace="0aadfcc5-91e8-4e9d-8baf-3fe33baa4412"/>
    <xsd:import namespace="b567212a-981c-4610-a43d-cc5db210704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adfcc5-91e8-4e9d-8baf-3fe33baa44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67212a-981c-4610-a43d-cc5db21070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E91CC0-25F6-427B-8CFF-91681C301044}"/>
</file>

<file path=customXml/itemProps2.xml><?xml version="1.0" encoding="utf-8"?>
<ds:datastoreItem xmlns:ds="http://schemas.openxmlformats.org/officeDocument/2006/customXml" ds:itemID="{6C33B757-368B-49DB-9CD8-18CC1013C449}"/>
</file>

<file path=customXml/itemProps3.xml><?xml version="1.0" encoding="utf-8"?>
<ds:datastoreItem xmlns:ds="http://schemas.openxmlformats.org/officeDocument/2006/customXml" ds:itemID="{F6A323C8-BBC3-4877-8E77-7A908DFE25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Alexander Montealegre T</dc:creator>
  <cp:keywords/>
  <dc:description/>
  <cp:lastModifiedBy>Ximena Sierra Mendez</cp:lastModifiedBy>
  <cp:revision/>
  <dcterms:created xsi:type="dcterms:W3CDTF">2021-08-01T21:37:07Z</dcterms:created>
  <dcterms:modified xsi:type="dcterms:W3CDTF">2021-11-25T01:05:47Z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0x010100A7CDA2AD81183C4C9729CD8948611C32</vt:lpwstr>
  </property>
</Properties>
</file>