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user\Downloads\20240902 Aseguramiento\"/>
    </mc:Choice>
  </mc:AlternateContent>
  <xr:revisionPtr revIDLastSave="0" documentId="13_ncr:1_{F5708283-E169-473E-AEC4-906E30D58E31}" xr6:coauthVersionLast="47" xr6:coauthVersionMax="47" xr10:uidLastSave="{00000000-0000-0000-0000-000000000000}"/>
  <bookViews>
    <workbookView xWindow="-120" yWindow="-120" windowWidth="20730" windowHeight="11040" tabRatio="819" xr2:uid="{00000000-000D-0000-FFFF-FFFF00000000}"/>
  </bookViews>
  <sheets>
    <sheet name="Instrucciones" sheetId="16" r:id="rId1"/>
    <sheet name="Registro_Datos" sheetId="17" r:id="rId2"/>
    <sheet name="Muestra8" sheetId="22" r:id="rId3"/>
    <sheet name="Muestra13" sheetId="21" r:id="rId4"/>
    <sheet name="Muestra20" sheetId="20" r:id="rId5"/>
    <sheet name="Muestra32" sheetId="19" r:id="rId6"/>
    <sheet name="Muestra50" sheetId="18" r:id="rId7"/>
    <sheet name="Muestra80" sheetId="10" r:id="rId8"/>
    <sheet name="Hoja3" sheetId="15" state="hidden" r:id="rId9"/>
    <sheet name="Hoja1" sheetId="13" state="hidden" r:id="rId10"/>
    <sheet name="ISO 2859-1" sheetId="14" r:id="rId11"/>
  </sheets>
  <externalReferences>
    <externalReference r:id="rId12"/>
  </externalReferences>
  <definedNames>
    <definedName name="_dos11" localSheetId="0">[1]ALISTAMIENTO!#REF!</definedName>
    <definedName name="_dos11" localSheetId="3">[1]ALISTAMIENTO!#REF!</definedName>
    <definedName name="_dos11" localSheetId="4">[1]ALISTAMIENTO!#REF!</definedName>
    <definedName name="_dos11" localSheetId="5">[1]ALISTAMIENTO!#REF!</definedName>
    <definedName name="_dos11" localSheetId="6">[1]ALISTAMIENTO!#REF!</definedName>
    <definedName name="_dos11" localSheetId="2">[1]ALISTAMIENTO!#REF!</definedName>
    <definedName name="_dos11" localSheetId="7">[1]ALISTAMIENTO!#REF!</definedName>
    <definedName name="_dos11" localSheetId="1">[1]ALISTAMIENTO!#REF!</definedName>
    <definedName name="_dos11">[1]ALISTAMIENTO!#REF!</definedName>
    <definedName name="_dos12" localSheetId="0">[1]ALISTAMIENTO!#REF!</definedName>
    <definedName name="_dos12" localSheetId="3">[1]ALISTAMIENTO!#REF!</definedName>
    <definedName name="_dos12" localSheetId="4">[1]ALISTAMIENTO!#REF!</definedName>
    <definedName name="_dos12" localSheetId="5">[1]ALISTAMIENTO!#REF!</definedName>
    <definedName name="_dos12" localSheetId="6">[1]ALISTAMIENTO!#REF!</definedName>
    <definedName name="_dos12" localSheetId="2">[1]ALISTAMIENTO!#REF!</definedName>
    <definedName name="_dos12" localSheetId="7">[1]ALISTAMIENTO!#REF!</definedName>
    <definedName name="_dos12" localSheetId="1">[1]ALISTAMIENTO!#REF!</definedName>
    <definedName name="_dos12">[1]ALISTAMIENTO!#REF!</definedName>
    <definedName name="_dos13" localSheetId="0">[1]ALISTAMIENTO!#REF!</definedName>
    <definedName name="_dos13" localSheetId="3">[1]ALISTAMIENTO!#REF!</definedName>
    <definedName name="_dos13" localSheetId="4">[1]ALISTAMIENTO!#REF!</definedName>
    <definedName name="_dos13" localSheetId="5">[1]ALISTAMIENTO!#REF!</definedName>
    <definedName name="_dos13" localSheetId="6">[1]ALISTAMIENTO!#REF!</definedName>
    <definedName name="_dos13" localSheetId="2">[1]ALISTAMIENTO!#REF!</definedName>
    <definedName name="_dos13" localSheetId="7">[1]ALISTAMIENTO!#REF!</definedName>
    <definedName name="_dos13" localSheetId="1">[1]ALISTAMIENTO!#REF!</definedName>
    <definedName name="_dos13">[1]ALISTAMIENTO!#REF!</definedName>
    <definedName name="_dos14" localSheetId="0">[1]ALISTAMIENTO!#REF!</definedName>
    <definedName name="_dos14" localSheetId="3">[1]ALISTAMIENTO!#REF!</definedName>
    <definedName name="_dos14" localSheetId="4">[1]ALISTAMIENTO!#REF!</definedName>
    <definedName name="_dos14" localSheetId="5">[1]ALISTAMIENTO!#REF!</definedName>
    <definedName name="_dos14" localSheetId="6">[1]ALISTAMIENTO!#REF!</definedName>
    <definedName name="_dos14" localSheetId="2">[1]ALISTAMIENTO!#REF!</definedName>
    <definedName name="_dos14" localSheetId="7">[1]ALISTAMIENTO!#REF!</definedName>
    <definedName name="_dos14" localSheetId="1">[1]ALISTAMIENTO!#REF!</definedName>
    <definedName name="_dos14">[1]ALISTAMIENTO!#REF!</definedName>
    <definedName name="_dos15" localSheetId="0">[1]ALISTAMIENTO!#REF!</definedName>
    <definedName name="_dos15" localSheetId="3">[1]ALISTAMIENTO!#REF!</definedName>
    <definedName name="_dos15" localSheetId="4">[1]ALISTAMIENTO!#REF!</definedName>
    <definedName name="_dos15" localSheetId="5">[1]ALISTAMIENTO!#REF!</definedName>
    <definedName name="_dos15" localSheetId="6">[1]ALISTAMIENTO!#REF!</definedName>
    <definedName name="_dos15" localSheetId="2">[1]ALISTAMIENTO!#REF!</definedName>
    <definedName name="_dos15" localSheetId="7">[1]ALISTAMIENTO!#REF!</definedName>
    <definedName name="_dos15" localSheetId="1">[1]ALISTAMIENTO!#REF!</definedName>
    <definedName name="_dos15">[1]ALISTAMIENTO!#REF!</definedName>
    <definedName name="_dos21" localSheetId="0">[1]ALISTAMIENTO!#REF!</definedName>
    <definedName name="_dos21" localSheetId="3">[1]ALISTAMIENTO!#REF!</definedName>
    <definedName name="_dos21" localSheetId="4">[1]ALISTAMIENTO!#REF!</definedName>
    <definedName name="_dos21" localSheetId="5">[1]ALISTAMIENTO!#REF!</definedName>
    <definedName name="_dos21" localSheetId="6">[1]ALISTAMIENTO!#REF!</definedName>
    <definedName name="_dos21" localSheetId="2">[1]ALISTAMIENTO!#REF!</definedName>
    <definedName name="_dos21" localSheetId="7">[1]ALISTAMIENTO!#REF!</definedName>
    <definedName name="_dos21" localSheetId="1">[1]ALISTAMIENTO!#REF!</definedName>
    <definedName name="_dos21">[1]ALISTAMIENTO!#REF!</definedName>
    <definedName name="_dos22" localSheetId="0">[1]ALISTAMIENTO!#REF!</definedName>
    <definedName name="_dos22" localSheetId="3">[1]ALISTAMIENTO!#REF!</definedName>
    <definedName name="_dos22" localSheetId="4">[1]ALISTAMIENTO!#REF!</definedName>
    <definedName name="_dos22" localSheetId="5">[1]ALISTAMIENTO!#REF!</definedName>
    <definedName name="_dos22" localSheetId="6">[1]ALISTAMIENTO!#REF!</definedName>
    <definedName name="_dos22" localSheetId="2">[1]ALISTAMIENTO!#REF!</definedName>
    <definedName name="_dos22" localSheetId="7">[1]ALISTAMIENTO!#REF!</definedName>
    <definedName name="_dos22" localSheetId="1">[1]ALISTAMIENTO!#REF!</definedName>
    <definedName name="_dos22">[1]ALISTAMIENTO!#REF!</definedName>
    <definedName name="_dos23" localSheetId="0">[1]ALISTAMIENTO!#REF!</definedName>
    <definedName name="_dos23" localSheetId="3">[1]ALISTAMIENTO!#REF!</definedName>
    <definedName name="_dos23" localSheetId="4">[1]ALISTAMIENTO!#REF!</definedName>
    <definedName name="_dos23" localSheetId="5">[1]ALISTAMIENTO!#REF!</definedName>
    <definedName name="_dos23" localSheetId="6">[1]ALISTAMIENTO!#REF!</definedName>
    <definedName name="_dos23" localSheetId="2">[1]ALISTAMIENTO!#REF!</definedName>
    <definedName name="_dos23" localSheetId="7">[1]ALISTAMIENTO!#REF!</definedName>
    <definedName name="_dos23" localSheetId="1">[1]ALISTAMIENTO!#REF!</definedName>
    <definedName name="_dos23">[1]ALISTAMIENTO!#REF!</definedName>
    <definedName name="_dos31" localSheetId="0">[1]ALISTAMIENTO!#REF!</definedName>
    <definedName name="_dos31" localSheetId="3">[1]ALISTAMIENTO!#REF!</definedName>
    <definedName name="_dos31" localSheetId="4">[1]ALISTAMIENTO!#REF!</definedName>
    <definedName name="_dos31" localSheetId="5">[1]ALISTAMIENTO!#REF!</definedName>
    <definedName name="_dos31" localSheetId="6">[1]ALISTAMIENTO!#REF!</definedName>
    <definedName name="_dos31" localSheetId="2">[1]ALISTAMIENTO!#REF!</definedName>
    <definedName name="_dos31" localSheetId="7">[1]ALISTAMIENTO!#REF!</definedName>
    <definedName name="_dos31" localSheetId="1">[1]ALISTAMIENTO!#REF!</definedName>
    <definedName name="_dos31">[1]ALISTAMIENTO!#REF!</definedName>
    <definedName name="_dos32" localSheetId="0">[1]ALISTAMIENTO!#REF!</definedName>
    <definedName name="_dos32" localSheetId="3">[1]ALISTAMIENTO!#REF!</definedName>
    <definedName name="_dos32" localSheetId="4">[1]ALISTAMIENTO!#REF!</definedName>
    <definedName name="_dos32" localSheetId="5">[1]ALISTAMIENTO!#REF!</definedName>
    <definedName name="_dos32" localSheetId="6">[1]ALISTAMIENTO!#REF!</definedName>
    <definedName name="_dos32" localSheetId="2">[1]ALISTAMIENTO!#REF!</definedName>
    <definedName name="_dos32" localSheetId="7">[1]ALISTAMIENTO!#REF!</definedName>
    <definedName name="_dos32" localSheetId="1">[1]ALISTAMIENTO!#REF!</definedName>
    <definedName name="_dos32">[1]ALISTAMIENTO!#REF!</definedName>
    <definedName name="_dos33" localSheetId="0">[1]ALISTAMIENTO!#REF!</definedName>
    <definedName name="_dos33" localSheetId="3">[1]ALISTAMIENTO!#REF!</definedName>
    <definedName name="_dos33" localSheetId="4">[1]ALISTAMIENTO!#REF!</definedName>
    <definedName name="_dos33" localSheetId="5">[1]ALISTAMIENTO!#REF!</definedName>
    <definedName name="_dos33" localSheetId="6">[1]ALISTAMIENTO!#REF!</definedName>
    <definedName name="_dos33" localSheetId="2">[1]ALISTAMIENTO!#REF!</definedName>
    <definedName name="_dos33" localSheetId="7">[1]ALISTAMIENTO!#REF!</definedName>
    <definedName name="_dos33" localSheetId="1">[1]ALISTAMIENTO!#REF!</definedName>
    <definedName name="_dos33">[1]ALISTAMIENTO!#REF!</definedName>
    <definedName name="_xlnm._FilterDatabase" localSheetId="3" hidden="1">#N/A</definedName>
    <definedName name="_xlnm._FilterDatabase" localSheetId="4" hidden="1">#N/A</definedName>
    <definedName name="_xlnm._FilterDatabase" localSheetId="5" hidden="1">#N/A</definedName>
    <definedName name="_xlnm._FilterDatabase" localSheetId="6" hidden="1">#N/A</definedName>
    <definedName name="_xlnm._FilterDatabase" localSheetId="2" hidden="1">#N/A</definedName>
    <definedName name="_xlnm._FilterDatabase" localSheetId="7" hidden="1">#N/A</definedName>
    <definedName name="_uno11" localSheetId="0">[1]ALISTAMIENTO!#REF!</definedName>
    <definedName name="_uno11" localSheetId="3">[1]ALISTAMIENTO!#REF!</definedName>
    <definedName name="_uno11" localSheetId="4">[1]ALISTAMIENTO!#REF!</definedName>
    <definedName name="_uno11" localSheetId="5">[1]ALISTAMIENTO!#REF!</definedName>
    <definedName name="_uno11" localSheetId="6">[1]ALISTAMIENTO!#REF!</definedName>
    <definedName name="_uno11" localSheetId="2">[1]ALISTAMIENTO!#REF!</definedName>
    <definedName name="_uno11" localSheetId="7">[1]ALISTAMIENTO!#REF!</definedName>
    <definedName name="_uno11" localSheetId="1">[1]ALISTAMIENTO!#REF!</definedName>
    <definedName name="_uno11">[1]ALISTAMIENTO!#REF!</definedName>
    <definedName name="_uno12" localSheetId="0">[1]ALISTAMIENTO!#REF!</definedName>
    <definedName name="_uno12" localSheetId="3">[1]ALISTAMIENTO!#REF!</definedName>
    <definedName name="_uno12" localSheetId="4">[1]ALISTAMIENTO!#REF!</definedName>
    <definedName name="_uno12" localSheetId="5">[1]ALISTAMIENTO!#REF!</definedName>
    <definedName name="_uno12" localSheetId="6">[1]ALISTAMIENTO!#REF!</definedName>
    <definedName name="_uno12" localSheetId="2">[1]ALISTAMIENTO!#REF!</definedName>
    <definedName name="_uno12" localSheetId="7">[1]ALISTAMIENTO!#REF!</definedName>
    <definedName name="_uno12" localSheetId="1">[1]ALISTAMIENTO!#REF!</definedName>
    <definedName name="_uno12">[1]ALISTAMIENTO!#REF!</definedName>
    <definedName name="_uno13" localSheetId="0">[1]ALISTAMIENTO!#REF!</definedName>
    <definedName name="_uno13" localSheetId="3">[1]ALISTAMIENTO!#REF!</definedName>
    <definedName name="_uno13" localSheetId="4">[1]ALISTAMIENTO!#REF!</definedName>
    <definedName name="_uno13" localSheetId="5">[1]ALISTAMIENTO!#REF!</definedName>
    <definedName name="_uno13" localSheetId="6">[1]ALISTAMIENTO!#REF!</definedName>
    <definedName name="_uno13" localSheetId="2">[1]ALISTAMIENTO!#REF!</definedName>
    <definedName name="_uno13" localSheetId="7">[1]ALISTAMIENTO!#REF!</definedName>
    <definedName name="_uno13" localSheetId="1">[1]ALISTAMIENTO!#REF!</definedName>
    <definedName name="_uno13">[1]ALISTAMIENTO!#REF!</definedName>
    <definedName name="_uno21" localSheetId="0">[1]ALISTAMIENTO!#REF!</definedName>
    <definedName name="_uno21" localSheetId="3">[1]ALISTAMIENTO!#REF!</definedName>
    <definedName name="_uno21" localSheetId="4">[1]ALISTAMIENTO!#REF!</definedName>
    <definedName name="_uno21" localSheetId="5">[1]ALISTAMIENTO!#REF!</definedName>
    <definedName name="_uno21" localSheetId="6">[1]ALISTAMIENTO!#REF!</definedName>
    <definedName name="_uno21" localSheetId="2">[1]ALISTAMIENTO!#REF!</definedName>
    <definedName name="_uno21" localSheetId="7">[1]ALISTAMIENTO!#REF!</definedName>
    <definedName name="_uno21" localSheetId="1">[1]ALISTAMIENTO!#REF!</definedName>
    <definedName name="_uno21">[1]ALISTAMIENTO!#REF!</definedName>
    <definedName name="_uno22" localSheetId="0">[1]ALISTAMIENTO!#REF!</definedName>
    <definedName name="_uno22" localSheetId="3">[1]ALISTAMIENTO!#REF!</definedName>
    <definedName name="_uno22" localSheetId="4">[1]ALISTAMIENTO!#REF!</definedName>
    <definedName name="_uno22" localSheetId="5">[1]ALISTAMIENTO!#REF!</definedName>
    <definedName name="_uno22" localSheetId="6">[1]ALISTAMIENTO!#REF!</definedName>
    <definedName name="_uno22" localSheetId="2">[1]ALISTAMIENTO!#REF!</definedName>
    <definedName name="_uno22" localSheetId="7">[1]ALISTAMIENTO!#REF!</definedName>
    <definedName name="_uno22" localSheetId="1">[1]ALISTAMIENTO!#REF!</definedName>
    <definedName name="_uno22">[1]ALISTAMIENTO!#REF!</definedName>
    <definedName name="_uno31" localSheetId="0">[1]ALISTAMIENTO!#REF!</definedName>
    <definedName name="_uno31" localSheetId="3">[1]ALISTAMIENTO!#REF!</definedName>
    <definedName name="_uno31" localSheetId="4">[1]ALISTAMIENTO!#REF!</definedName>
    <definedName name="_uno31" localSheetId="5">[1]ALISTAMIENTO!#REF!</definedName>
    <definedName name="_uno31" localSheetId="6">[1]ALISTAMIENTO!#REF!</definedName>
    <definedName name="_uno31" localSheetId="2">[1]ALISTAMIENTO!#REF!</definedName>
    <definedName name="_uno31" localSheetId="7">[1]ALISTAMIENTO!#REF!</definedName>
    <definedName name="_uno31" localSheetId="1">[1]ALISTAMIENTO!#REF!</definedName>
    <definedName name="_uno31">[1]ALISTAMIENTO!#REF!</definedName>
    <definedName name="_uno32" localSheetId="0">[1]ALISTAMIENTO!#REF!</definedName>
    <definedName name="_uno32" localSheetId="3">[1]ALISTAMIENTO!#REF!</definedName>
    <definedName name="_uno32" localSheetId="4">[1]ALISTAMIENTO!#REF!</definedName>
    <definedName name="_uno32" localSheetId="5">[1]ALISTAMIENTO!#REF!</definedName>
    <definedName name="_uno32" localSheetId="6">[1]ALISTAMIENTO!#REF!</definedName>
    <definedName name="_uno32" localSheetId="2">[1]ALISTAMIENTO!#REF!</definedName>
    <definedName name="_uno32" localSheetId="7">[1]ALISTAMIENTO!#REF!</definedName>
    <definedName name="_uno32" localSheetId="1">[1]ALISTAMIENTO!#REF!</definedName>
    <definedName name="_uno32">[1]ALISTAMIENTO!#REF!</definedName>
    <definedName name="_uno33" localSheetId="0">[1]ALISTAMIENTO!#REF!</definedName>
    <definedName name="_uno33" localSheetId="3">[1]ALISTAMIENTO!#REF!</definedName>
    <definedName name="_uno33" localSheetId="4">[1]ALISTAMIENTO!#REF!</definedName>
    <definedName name="_uno33" localSheetId="5">[1]ALISTAMIENTO!#REF!</definedName>
    <definedName name="_uno33" localSheetId="6">[1]ALISTAMIENTO!#REF!</definedName>
    <definedName name="_uno33" localSheetId="2">[1]ALISTAMIENTO!#REF!</definedName>
    <definedName name="_uno33" localSheetId="7">[1]ALISTAMIENTO!#REF!</definedName>
    <definedName name="_uno33" localSheetId="1">[1]ALISTAMIENTO!#REF!</definedName>
    <definedName name="_uno33">[1]ALISTAMIENTO!#REF!</definedName>
    <definedName name="_uno34" localSheetId="0">[1]ALISTAMIENTO!#REF!</definedName>
    <definedName name="_uno34" localSheetId="3">[1]ALISTAMIENTO!#REF!</definedName>
    <definedName name="_uno34" localSheetId="4">[1]ALISTAMIENTO!#REF!</definedName>
    <definedName name="_uno34" localSheetId="5">[1]ALISTAMIENTO!#REF!</definedName>
    <definedName name="_uno34" localSheetId="6">[1]ALISTAMIENTO!#REF!</definedName>
    <definedName name="_uno34" localSheetId="2">[1]ALISTAMIENTO!#REF!</definedName>
    <definedName name="_uno34" localSheetId="7">[1]ALISTAMIENTO!#REF!</definedName>
    <definedName name="_uno34" localSheetId="1">[1]ALISTAMIENTO!#REF!</definedName>
    <definedName name="_uno34">[1]ALISTAMIENTO!#REF!</definedName>
    <definedName name="_uno35" localSheetId="0">[1]ALISTAMIENTO!#REF!</definedName>
    <definedName name="_uno35" localSheetId="3">[1]ALISTAMIENTO!#REF!</definedName>
    <definedName name="_uno35" localSheetId="4">[1]ALISTAMIENTO!#REF!</definedName>
    <definedName name="_uno35" localSheetId="5">[1]ALISTAMIENTO!#REF!</definedName>
    <definedName name="_uno35" localSheetId="6">[1]ALISTAMIENTO!#REF!</definedName>
    <definedName name="_uno35" localSheetId="2">[1]ALISTAMIENTO!#REF!</definedName>
    <definedName name="_uno35" localSheetId="7">[1]ALISTAMIENTO!#REF!</definedName>
    <definedName name="_uno35" localSheetId="1">[1]ALISTAMIENTO!#REF!</definedName>
    <definedName name="_uno35">[1]ALISTAMIENTO!#REF!</definedName>
    <definedName name="AA" localSheetId="0">[1]ALISTAMIENTO!#REF!</definedName>
    <definedName name="AA" localSheetId="3">[1]ALISTAMIENTO!#REF!</definedName>
    <definedName name="AA" localSheetId="4">[1]ALISTAMIENTO!#REF!</definedName>
    <definedName name="AA" localSheetId="5">[1]ALISTAMIENTO!#REF!</definedName>
    <definedName name="AA" localSheetId="6">[1]ALISTAMIENTO!#REF!</definedName>
    <definedName name="AA" localSheetId="2">[1]ALISTAMIENTO!#REF!</definedName>
    <definedName name="AA" localSheetId="7">[1]ALISTAMIENTO!#REF!</definedName>
    <definedName name="AA" localSheetId="1">[1]ALISTAMIENTO!#REF!</definedName>
    <definedName name="AA">[1]ALISTAMIENTO!#REF!</definedName>
    <definedName name="AAA" localSheetId="0">[1]ALISTAMIENTO!#REF!</definedName>
    <definedName name="AAA" localSheetId="3">[1]ALISTAMIENTO!#REF!</definedName>
    <definedName name="AAA" localSheetId="4">[1]ALISTAMIENTO!#REF!</definedName>
    <definedName name="AAA" localSheetId="5">[1]ALISTAMIENTO!#REF!</definedName>
    <definedName name="AAA" localSheetId="6">[1]ALISTAMIENTO!#REF!</definedName>
    <definedName name="AAA" localSheetId="2">[1]ALISTAMIENTO!#REF!</definedName>
    <definedName name="AAA" localSheetId="7">[1]ALISTAMIENTO!#REF!</definedName>
    <definedName name="AAA" localSheetId="1">[1]ALISTAMIENTO!#REF!</definedName>
    <definedName name="AAA">[1]ALISTAMIENTO!#REF!</definedName>
    <definedName name="AAAA" localSheetId="0">[1]ALISTAMIENTO!#REF!</definedName>
    <definedName name="AAAA" localSheetId="3">[1]ALISTAMIENTO!#REF!</definedName>
    <definedName name="AAAA" localSheetId="4">[1]ALISTAMIENTO!#REF!</definedName>
    <definedName name="AAAA" localSheetId="5">[1]ALISTAMIENTO!#REF!</definedName>
    <definedName name="AAAA" localSheetId="6">[1]ALISTAMIENTO!#REF!</definedName>
    <definedName name="AAAA" localSheetId="2">[1]ALISTAMIENTO!#REF!</definedName>
    <definedName name="AAAA" localSheetId="7">[1]ALISTAMIENTO!#REF!</definedName>
    <definedName name="AAAA" localSheetId="1">[1]ALISTAMIENTO!#REF!</definedName>
    <definedName name="AAAA">[1]ALISTAMIENTO!#REF!</definedName>
    <definedName name="_xlnm.Print_Area" localSheetId="1">Registro_Datos!$A$1:$AA$137</definedName>
    <definedName name="cinco1" localSheetId="0">[1]ALISTAMIENTO!#REF!</definedName>
    <definedName name="cinco1" localSheetId="3">[1]ALISTAMIENTO!#REF!</definedName>
    <definedName name="cinco1" localSheetId="4">[1]ALISTAMIENTO!#REF!</definedName>
    <definedName name="cinco1" localSheetId="5">[1]ALISTAMIENTO!#REF!</definedName>
    <definedName name="cinco1" localSheetId="6">[1]ALISTAMIENTO!#REF!</definedName>
    <definedName name="cinco1" localSheetId="2">[1]ALISTAMIENTO!#REF!</definedName>
    <definedName name="cinco1" localSheetId="7">[1]ALISTAMIENTO!#REF!</definedName>
    <definedName name="cinco1" localSheetId="1">[1]ALISTAMIENTO!#REF!</definedName>
    <definedName name="cinco1">[1]ALISTAMIENTO!#REF!</definedName>
    <definedName name="cinco2" localSheetId="0">[1]ALISTAMIENTO!#REF!</definedName>
    <definedName name="cinco2" localSheetId="3">[1]ALISTAMIENTO!#REF!</definedName>
    <definedName name="cinco2" localSheetId="4">[1]ALISTAMIENTO!#REF!</definedName>
    <definedName name="cinco2" localSheetId="5">[1]ALISTAMIENTO!#REF!</definedName>
    <definedName name="cinco2" localSheetId="6">[1]ALISTAMIENTO!#REF!</definedName>
    <definedName name="cinco2" localSheetId="2">[1]ALISTAMIENTO!#REF!</definedName>
    <definedName name="cinco2" localSheetId="7">[1]ALISTAMIENTO!#REF!</definedName>
    <definedName name="cinco2" localSheetId="1">[1]ALISTAMIENTO!#REF!</definedName>
    <definedName name="cinco2">[1]ALISTAMIENTO!#REF!</definedName>
    <definedName name="cinco3" localSheetId="0">[1]ALISTAMIENTO!#REF!</definedName>
    <definedName name="cinco3" localSheetId="3">[1]ALISTAMIENTO!#REF!</definedName>
    <definedName name="cinco3" localSheetId="4">[1]ALISTAMIENTO!#REF!</definedName>
    <definedName name="cinco3" localSheetId="5">[1]ALISTAMIENTO!#REF!</definedName>
    <definedName name="cinco3" localSheetId="6">[1]ALISTAMIENTO!#REF!</definedName>
    <definedName name="cinco3" localSheetId="2">[1]ALISTAMIENTO!#REF!</definedName>
    <definedName name="cinco3" localSheetId="7">[1]ALISTAMIENTO!#REF!</definedName>
    <definedName name="cinco3" localSheetId="1">[1]ALISTAMIENTO!#REF!</definedName>
    <definedName name="cinco3">[1]ALISTAMIENTO!#REF!</definedName>
    <definedName name="cinco41" localSheetId="0">[1]ALISTAMIENTO!#REF!</definedName>
    <definedName name="cinco41" localSheetId="3">[1]ALISTAMIENTO!#REF!</definedName>
    <definedName name="cinco41" localSheetId="4">[1]ALISTAMIENTO!#REF!</definedName>
    <definedName name="cinco41" localSheetId="5">[1]ALISTAMIENTO!#REF!</definedName>
    <definedName name="cinco41" localSheetId="6">[1]ALISTAMIENTO!#REF!</definedName>
    <definedName name="cinco41" localSheetId="2">[1]ALISTAMIENTO!#REF!</definedName>
    <definedName name="cinco41" localSheetId="7">[1]ALISTAMIENTO!#REF!</definedName>
    <definedName name="cinco41" localSheetId="1">[1]ALISTAMIENTO!#REF!</definedName>
    <definedName name="cinco41">[1]ALISTAMIENTO!#REF!</definedName>
    <definedName name="cinco42" localSheetId="0">[1]ALISTAMIENTO!#REF!</definedName>
    <definedName name="cinco42" localSheetId="3">[1]ALISTAMIENTO!#REF!</definedName>
    <definedName name="cinco42" localSheetId="4">[1]ALISTAMIENTO!#REF!</definedName>
    <definedName name="cinco42" localSheetId="5">[1]ALISTAMIENTO!#REF!</definedName>
    <definedName name="cinco42" localSheetId="6">[1]ALISTAMIENTO!#REF!</definedName>
    <definedName name="cinco42" localSheetId="2">[1]ALISTAMIENTO!#REF!</definedName>
    <definedName name="cinco42" localSheetId="7">[1]ALISTAMIENTO!#REF!</definedName>
    <definedName name="cinco42" localSheetId="1">[1]ALISTAMIENTO!#REF!</definedName>
    <definedName name="cinco42">[1]ALISTAMIENTO!#REF!</definedName>
    <definedName name="cinco51" localSheetId="0">[1]ALISTAMIENTO!#REF!</definedName>
    <definedName name="cinco51" localSheetId="3">[1]ALISTAMIENTO!#REF!</definedName>
    <definedName name="cinco51" localSheetId="4">[1]ALISTAMIENTO!#REF!</definedName>
    <definedName name="cinco51" localSheetId="5">[1]ALISTAMIENTO!#REF!</definedName>
    <definedName name="cinco51" localSheetId="6">[1]ALISTAMIENTO!#REF!</definedName>
    <definedName name="cinco51" localSheetId="2">[1]ALISTAMIENTO!#REF!</definedName>
    <definedName name="cinco51" localSheetId="7">[1]ALISTAMIENTO!#REF!</definedName>
    <definedName name="cinco51" localSheetId="1">[1]ALISTAMIENTO!#REF!</definedName>
    <definedName name="cinco51">[1]ALISTAMIENTO!#REF!</definedName>
    <definedName name="cinco52" localSheetId="0">[1]ALISTAMIENTO!#REF!</definedName>
    <definedName name="cinco52" localSheetId="3">[1]ALISTAMIENTO!#REF!</definedName>
    <definedName name="cinco52" localSheetId="4">[1]ALISTAMIENTO!#REF!</definedName>
    <definedName name="cinco52" localSheetId="5">[1]ALISTAMIENTO!#REF!</definedName>
    <definedName name="cinco52" localSheetId="6">[1]ALISTAMIENTO!#REF!</definedName>
    <definedName name="cinco52" localSheetId="2">[1]ALISTAMIENTO!#REF!</definedName>
    <definedName name="cinco52" localSheetId="7">[1]ALISTAMIENTO!#REF!</definedName>
    <definedName name="cinco52" localSheetId="1">[1]ALISTAMIENTO!#REF!</definedName>
    <definedName name="cinco52">[1]ALISTAMIENTO!#REF!</definedName>
    <definedName name="cinco53" localSheetId="0">[1]ALISTAMIENTO!#REF!</definedName>
    <definedName name="cinco53" localSheetId="3">[1]ALISTAMIENTO!#REF!</definedName>
    <definedName name="cinco53" localSheetId="4">[1]ALISTAMIENTO!#REF!</definedName>
    <definedName name="cinco53" localSheetId="5">[1]ALISTAMIENTO!#REF!</definedName>
    <definedName name="cinco53" localSheetId="6">[1]ALISTAMIENTO!#REF!</definedName>
    <definedName name="cinco53" localSheetId="2">[1]ALISTAMIENTO!#REF!</definedName>
    <definedName name="cinco53" localSheetId="7">[1]ALISTAMIENTO!#REF!</definedName>
    <definedName name="cinco53" localSheetId="1">[1]ALISTAMIENTO!#REF!</definedName>
    <definedName name="cinco53">[1]ALISTAMIENTO!#REF!</definedName>
    <definedName name="cinco61" localSheetId="0">[1]ALISTAMIENTO!#REF!</definedName>
    <definedName name="cinco61" localSheetId="3">[1]ALISTAMIENTO!#REF!</definedName>
    <definedName name="cinco61" localSheetId="4">[1]ALISTAMIENTO!#REF!</definedName>
    <definedName name="cinco61" localSheetId="5">[1]ALISTAMIENTO!#REF!</definedName>
    <definedName name="cinco61" localSheetId="6">[1]ALISTAMIENTO!#REF!</definedName>
    <definedName name="cinco61" localSheetId="2">[1]ALISTAMIENTO!#REF!</definedName>
    <definedName name="cinco61" localSheetId="7">[1]ALISTAMIENTO!#REF!</definedName>
    <definedName name="cinco61" localSheetId="1">[1]ALISTAMIENTO!#REF!</definedName>
    <definedName name="cinco61">[1]ALISTAMIENTO!#REF!</definedName>
    <definedName name="cinco62" localSheetId="0">[1]ALISTAMIENTO!#REF!</definedName>
    <definedName name="cinco62" localSheetId="3">[1]ALISTAMIENTO!#REF!</definedName>
    <definedName name="cinco62" localSheetId="4">[1]ALISTAMIENTO!#REF!</definedName>
    <definedName name="cinco62" localSheetId="5">[1]ALISTAMIENTO!#REF!</definedName>
    <definedName name="cinco62" localSheetId="6">[1]ALISTAMIENTO!#REF!</definedName>
    <definedName name="cinco62" localSheetId="2">[1]ALISTAMIENTO!#REF!</definedName>
    <definedName name="cinco62" localSheetId="7">[1]ALISTAMIENTO!#REF!</definedName>
    <definedName name="cinco62" localSheetId="1">[1]ALISTAMIENTO!#REF!</definedName>
    <definedName name="cinco62">[1]ALISTAMIENTO!#REF!</definedName>
    <definedName name="cinco63" localSheetId="0">[1]ALISTAMIENTO!#REF!</definedName>
    <definedName name="cinco63" localSheetId="3">[1]ALISTAMIENTO!#REF!</definedName>
    <definedName name="cinco63" localSheetId="4">[1]ALISTAMIENTO!#REF!</definedName>
    <definedName name="cinco63" localSheetId="5">[1]ALISTAMIENTO!#REF!</definedName>
    <definedName name="cinco63" localSheetId="6">[1]ALISTAMIENTO!#REF!</definedName>
    <definedName name="cinco63" localSheetId="2">[1]ALISTAMIENTO!#REF!</definedName>
    <definedName name="cinco63" localSheetId="7">[1]ALISTAMIENTO!#REF!</definedName>
    <definedName name="cinco63" localSheetId="1">[1]ALISTAMIENTO!#REF!</definedName>
    <definedName name="cinco63">[1]ALISTAMIENTO!#REF!</definedName>
    <definedName name="cuatro1" localSheetId="0">[1]ALISTAMIENTO!#REF!</definedName>
    <definedName name="cuatro1" localSheetId="3">[1]ALISTAMIENTO!#REF!</definedName>
    <definedName name="cuatro1" localSheetId="4">[1]ALISTAMIENTO!#REF!</definedName>
    <definedName name="cuatro1" localSheetId="5">[1]ALISTAMIENTO!#REF!</definedName>
    <definedName name="cuatro1" localSheetId="6">[1]ALISTAMIENTO!#REF!</definedName>
    <definedName name="cuatro1" localSheetId="2">[1]ALISTAMIENTO!#REF!</definedName>
    <definedName name="cuatro1" localSheetId="7">[1]ALISTAMIENTO!#REF!</definedName>
    <definedName name="cuatro1" localSheetId="1">[1]ALISTAMIENTO!#REF!</definedName>
    <definedName name="cuatro1">[1]ALISTAMIENTO!#REF!</definedName>
    <definedName name="cuatro21" localSheetId="0">[1]ALISTAMIENTO!#REF!</definedName>
    <definedName name="cuatro21" localSheetId="3">[1]ALISTAMIENTO!#REF!</definedName>
    <definedName name="cuatro21" localSheetId="4">[1]ALISTAMIENTO!#REF!</definedName>
    <definedName name="cuatro21" localSheetId="5">[1]ALISTAMIENTO!#REF!</definedName>
    <definedName name="cuatro21" localSheetId="6">[1]ALISTAMIENTO!#REF!</definedName>
    <definedName name="cuatro21" localSheetId="2">[1]ALISTAMIENTO!#REF!</definedName>
    <definedName name="cuatro21" localSheetId="7">[1]ALISTAMIENTO!#REF!</definedName>
    <definedName name="cuatro21" localSheetId="1">[1]ALISTAMIENTO!#REF!</definedName>
    <definedName name="cuatro21">[1]ALISTAMIENTO!#REF!</definedName>
    <definedName name="cuatro22" localSheetId="0">[1]ALISTAMIENTO!#REF!</definedName>
    <definedName name="cuatro22" localSheetId="3">[1]ALISTAMIENTO!#REF!</definedName>
    <definedName name="cuatro22" localSheetId="4">[1]ALISTAMIENTO!#REF!</definedName>
    <definedName name="cuatro22" localSheetId="5">[1]ALISTAMIENTO!#REF!</definedName>
    <definedName name="cuatro22" localSheetId="6">[1]ALISTAMIENTO!#REF!</definedName>
    <definedName name="cuatro22" localSheetId="2">[1]ALISTAMIENTO!#REF!</definedName>
    <definedName name="cuatro22" localSheetId="7">[1]ALISTAMIENTO!#REF!</definedName>
    <definedName name="cuatro22" localSheetId="1">[1]ALISTAMIENTO!#REF!</definedName>
    <definedName name="cuatro22">[1]ALISTAMIENTO!#REF!</definedName>
    <definedName name="cuatro23" localSheetId="0">[1]ALISTAMIENTO!#REF!</definedName>
    <definedName name="cuatro23" localSheetId="3">[1]ALISTAMIENTO!#REF!</definedName>
    <definedName name="cuatro23" localSheetId="4">[1]ALISTAMIENTO!#REF!</definedName>
    <definedName name="cuatro23" localSheetId="5">[1]ALISTAMIENTO!#REF!</definedName>
    <definedName name="cuatro23" localSheetId="6">[1]ALISTAMIENTO!#REF!</definedName>
    <definedName name="cuatro23" localSheetId="2">[1]ALISTAMIENTO!#REF!</definedName>
    <definedName name="cuatro23" localSheetId="7">[1]ALISTAMIENTO!#REF!</definedName>
    <definedName name="cuatro23" localSheetId="1">[1]ALISTAMIENTO!#REF!</definedName>
    <definedName name="cuatro23">[1]ALISTAMIENTO!#REF!</definedName>
    <definedName name="cuatro24" localSheetId="0">[1]ALISTAMIENTO!#REF!</definedName>
    <definedName name="cuatro24" localSheetId="3">[1]ALISTAMIENTO!#REF!</definedName>
    <definedName name="cuatro24" localSheetId="4">[1]ALISTAMIENTO!#REF!</definedName>
    <definedName name="cuatro24" localSheetId="5">[1]ALISTAMIENTO!#REF!</definedName>
    <definedName name="cuatro24" localSheetId="6">[1]ALISTAMIENTO!#REF!</definedName>
    <definedName name="cuatro24" localSheetId="2">[1]ALISTAMIENTO!#REF!</definedName>
    <definedName name="cuatro24" localSheetId="7">[1]ALISTAMIENTO!#REF!</definedName>
    <definedName name="cuatro24" localSheetId="1">[1]ALISTAMIENTO!#REF!</definedName>
    <definedName name="cuatro24">[1]ALISTAMIENTO!#REF!</definedName>
    <definedName name="D" localSheetId="0">[1]ALISTAMIENTO!#REF!</definedName>
    <definedName name="D" localSheetId="3">[1]ALISTAMIENTO!#REF!</definedName>
    <definedName name="D" localSheetId="4">[1]ALISTAMIENTO!#REF!</definedName>
    <definedName name="D" localSheetId="5">[1]ALISTAMIENTO!#REF!</definedName>
    <definedName name="D" localSheetId="6">[1]ALISTAMIENTO!#REF!</definedName>
    <definedName name="D" localSheetId="2">[1]ALISTAMIENTO!#REF!</definedName>
    <definedName name="D" localSheetId="7">[1]ALISTAMIENTO!#REF!</definedName>
    <definedName name="D" localSheetId="1">[1]ALISTAMIENTO!#REF!</definedName>
    <definedName name="D">[1]ALISTAMIENTO!#REF!</definedName>
    <definedName name="DD" localSheetId="0">[1]ALISTAMIENTO!#REF!</definedName>
    <definedName name="DD" localSheetId="3">[1]ALISTAMIENTO!#REF!</definedName>
    <definedName name="DD" localSheetId="4">[1]ALISTAMIENTO!#REF!</definedName>
    <definedName name="DD" localSheetId="5">[1]ALISTAMIENTO!#REF!</definedName>
    <definedName name="DD" localSheetId="6">[1]ALISTAMIENTO!#REF!</definedName>
    <definedName name="DD" localSheetId="2">[1]ALISTAMIENTO!#REF!</definedName>
    <definedName name="DD" localSheetId="7">[1]ALISTAMIENTO!#REF!</definedName>
    <definedName name="DD" localSheetId="1">[1]ALISTAMIENTO!#REF!</definedName>
    <definedName name="DD">[1]ALISTAMIENTO!#REF!</definedName>
    <definedName name="DDD" localSheetId="0">[1]ALISTAMIENTO!#REF!</definedName>
    <definedName name="DDD" localSheetId="3">[1]ALISTAMIENTO!#REF!</definedName>
    <definedName name="DDD" localSheetId="4">[1]ALISTAMIENTO!#REF!</definedName>
    <definedName name="DDD" localSheetId="5">[1]ALISTAMIENTO!#REF!</definedName>
    <definedName name="DDD" localSheetId="6">[1]ALISTAMIENTO!#REF!</definedName>
    <definedName name="DDD" localSheetId="2">[1]ALISTAMIENTO!#REF!</definedName>
    <definedName name="DDD" localSheetId="7">[1]ALISTAMIENTO!#REF!</definedName>
    <definedName name="DDD" localSheetId="1">[1]ALISTAMIENTO!#REF!</definedName>
    <definedName name="DDD">[1]ALISTAMIENTO!#REF!</definedName>
    <definedName name="DDDDD" localSheetId="0">[1]ALISTAMIENTO!#REF!</definedName>
    <definedName name="DDDDD" localSheetId="3">[1]ALISTAMIENTO!#REF!</definedName>
    <definedName name="DDDDD" localSheetId="4">[1]ALISTAMIENTO!#REF!</definedName>
    <definedName name="DDDDD" localSheetId="5">[1]ALISTAMIENTO!#REF!</definedName>
    <definedName name="DDDDD" localSheetId="6">[1]ALISTAMIENTO!#REF!</definedName>
    <definedName name="DDDDD" localSheetId="2">[1]ALISTAMIENTO!#REF!</definedName>
    <definedName name="DDDDD" localSheetId="7">[1]ALISTAMIENTO!#REF!</definedName>
    <definedName name="DDDDD" localSheetId="1">[1]ALISTAMIENTO!#REF!</definedName>
    <definedName name="DDDDD">[1]ALISTAMIENTO!#REF!</definedName>
    <definedName name="Export" localSheetId="0" hidden="1">{"'Hoja1'!$A$1:$I$70"}</definedName>
    <definedName name="Export" localSheetId="1" hidden="1">{"'Hoja1'!$A$1:$I$70"}</definedName>
    <definedName name="Export" hidden="1">{"'Hoja1'!$A$1:$I$70"}</definedName>
    <definedName name="HTML_CodePage" hidden="1">1252</definedName>
    <definedName name="HTML_Control" localSheetId="0" hidden="1">{"'Hoja1'!$A$1:$I$70"}</definedName>
    <definedName name="HTML_Control" localSheetId="1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0" hidden="1">{"'Hoja1'!$A$1:$I$70"}</definedName>
    <definedName name="MENU" localSheetId="1" hidden="1">{"'Hoja1'!$A$1:$I$70"}</definedName>
    <definedName name="MENU" hidden="1">{"'Hoja1'!$A$1:$I$70"}</definedName>
    <definedName name="ocho1" localSheetId="0">[1]ALISTAMIENTO!#REF!</definedName>
    <definedName name="ocho1" localSheetId="3">[1]ALISTAMIENTO!#REF!</definedName>
    <definedName name="ocho1" localSheetId="4">[1]ALISTAMIENTO!#REF!</definedName>
    <definedName name="ocho1" localSheetId="5">[1]ALISTAMIENTO!#REF!</definedName>
    <definedName name="ocho1" localSheetId="6">[1]ALISTAMIENTO!#REF!</definedName>
    <definedName name="ocho1" localSheetId="2">[1]ALISTAMIENTO!#REF!</definedName>
    <definedName name="ocho1" localSheetId="7">[1]ALISTAMIENTO!#REF!</definedName>
    <definedName name="ocho1" localSheetId="1">[1]ALISTAMIENTO!#REF!</definedName>
    <definedName name="ocho1">[1]ALISTAMIENTO!#REF!</definedName>
    <definedName name="ocho21" localSheetId="0">[1]ALISTAMIENTO!#REF!</definedName>
    <definedName name="ocho21" localSheetId="3">[1]ALISTAMIENTO!#REF!</definedName>
    <definedName name="ocho21" localSheetId="4">[1]ALISTAMIENTO!#REF!</definedName>
    <definedName name="ocho21" localSheetId="5">[1]ALISTAMIENTO!#REF!</definedName>
    <definedName name="ocho21" localSheetId="6">[1]ALISTAMIENTO!#REF!</definedName>
    <definedName name="ocho21" localSheetId="2">[1]ALISTAMIENTO!#REF!</definedName>
    <definedName name="ocho21" localSheetId="7">[1]ALISTAMIENTO!#REF!</definedName>
    <definedName name="ocho21" localSheetId="1">[1]ALISTAMIENTO!#REF!</definedName>
    <definedName name="ocho21">[1]ALISTAMIENTO!#REF!</definedName>
    <definedName name="ocho22" localSheetId="0">[1]ALISTAMIENTO!#REF!</definedName>
    <definedName name="ocho22" localSheetId="3">[1]ALISTAMIENTO!#REF!</definedName>
    <definedName name="ocho22" localSheetId="4">[1]ALISTAMIENTO!#REF!</definedName>
    <definedName name="ocho22" localSheetId="5">[1]ALISTAMIENTO!#REF!</definedName>
    <definedName name="ocho22" localSheetId="6">[1]ALISTAMIENTO!#REF!</definedName>
    <definedName name="ocho22" localSheetId="2">[1]ALISTAMIENTO!#REF!</definedName>
    <definedName name="ocho22" localSheetId="7">[1]ALISTAMIENTO!#REF!</definedName>
    <definedName name="ocho22" localSheetId="1">[1]ALISTAMIENTO!#REF!</definedName>
    <definedName name="ocho22">[1]ALISTAMIENTO!#REF!</definedName>
    <definedName name="ocho23" localSheetId="0">[1]ALISTAMIENTO!#REF!</definedName>
    <definedName name="ocho23" localSheetId="3">[1]ALISTAMIENTO!#REF!</definedName>
    <definedName name="ocho23" localSheetId="4">[1]ALISTAMIENTO!#REF!</definedName>
    <definedName name="ocho23" localSheetId="5">[1]ALISTAMIENTO!#REF!</definedName>
    <definedName name="ocho23" localSheetId="6">[1]ALISTAMIENTO!#REF!</definedName>
    <definedName name="ocho23" localSheetId="2">[1]ALISTAMIENTO!#REF!</definedName>
    <definedName name="ocho23" localSheetId="7">[1]ALISTAMIENTO!#REF!</definedName>
    <definedName name="ocho23" localSheetId="1">[1]ALISTAMIENTO!#REF!</definedName>
    <definedName name="ocho23">[1]ALISTAMIENTO!#REF!</definedName>
    <definedName name="ocho24" localSheetId="0">[1]ALISTAMIENTO!#REF!</definedName>
    <definedName name="ocho24" localSheetId="3">[1]ALISTAMIENTO!#REF!</definedName>
    <definedName name="ocho24" localSheetId="4">[1]ALISTAMIENTO!#REF!</definedName>
    <definedName name="ocho24" localSheetId="5">[1]ALISTAMIENTO!#REF!</definedName>
    <definedName name="ocho24" localSheetId="6">[1]ALISTAMIENTO!#REF!</definedName>
    <definedName name="ocho24" localSheetId="2">[1]ALISTAMIENTO!#REF!</definedName>
    <definedName name="ocho24" localSheetId="7">[1]ALISTAMIENTO!#REF!</definedName>
    <definedName name="ocho24" localSheetId="1">[1]ALISTAMIENTO!#REF!</definedName>
    <definedName name="ocho24">[1]ALISTAMIENTO!#REF!</definedName>
    <definedName name="ocho3" localSheetId="0">[1]ALISTAMIENTO!#REF!</definedName>
    <definedName name="ocho3" localSheetId="3">[1]ALISTAMIENTO!#REF!</definedName>
    <definedName name="ocho3" localSheetId="4">[1]ALISTAMIENTO!#REF!</definedName>
    <definedName name="ocho3" localSheetId="5">[1]ALISTAMIENTO!#REF!</definedName>
    <definedName name="ocho3" localSheetId="6">[1]ALISTAMIENTO!#REF!</definedName>
    <definedName name="ocho3" localSheetId="2">[1]ALISTAMIENTO!#REF!</definedName>
    <definedName name="ocho3" localSheetId="7">[1]ALISTAMIENTO!#REF!</definedName>
    <definedName name="ocho3" localSheetId="1">[1]ALISTAMIENTO!#REF!</definedName>
    <definedName name="ocho3">[1]ALISTAMIENTO!#REF!</definedName>
    <definedName name="ocho4" localSheetId="0">[1]ALISTAMIENTO!#REF!</definedName>
    <definedName name="ocho4" localSheetId="3">[1]ALISTAMIENTO!#REF!</definedName>
    <definedName name="ocho4" localSheetId="4">[1]ALISTAMIENTO!#REF!</definedName>
    <definedName name="ocho4" localSheetId="5">[1]ALISTAMIENTO!#REF!</definedName>
    <definedName name="ocho4" localSheetId="6">[1]ALISTAMIENTO!#REF!</definedName>
    <definedName name="ocho4" localSheetId="2">[1]ALISTAMIENTO!#REF!</definedName>
    <definedName name="ocho4" localSheetId="7">[1]ALISTAMIENTO!#REF!</definedName>
    <definedName name="ocho4" localSheetId="1">[1]ALISTAMIENTO!#REF!</definedName>
    <definedName name="ocho4">[1]ALISTAMIENTO!#REF!</definedName>
    <definedName name="ocho51" localSheetId="0">[1]ALISTAMIENTO!#REF!</definedName>
    <definedName name="ocho51" localSheetId="3">[1]ALISTAMIENTO!#REF!</definedName>
    <definedName name="ocho51" localSheetId="4">[1]ALISTAMIENTO!#REF!</definedName>
    <definedName name="ocho51" localSheetId="5">[1]ALISTAMIENTO!#REF!</definedName>
    <definedName name="ocho51" localSheetId="6">[1]ALISTAMIENTO!#REF!</definedName>
    <definedName name="ocho51" localSheetId="2">[1]ALISTAMIENTO!#REF!</definedName>
    <definedName name="ocho51" localSheetId="7">[1]ALISTAMIENTO!#REF!</definedName>
    <definedName name="ocho51" localSheetId="1">[1]ALISTAMIENTO!#REF!</definedName>
    <definedName name="ocho51">[1]ALISTAMIENTO!#REF!</definedName>
    <definedName name="ocho52" localSheetId="0">[1]ALISTAMIENTO!#REF!</definedName>
    <definedName name="ocho52" localSheetId="3">[1]ALISTAMIENTO!#REF!</definedName>
    <definedName name="ocho52" localSheetId="4">[1]ALISTAMIENTO!#REF!</definedName>
    <definedName name="ocho52" localSheetId="5">[1]ALISTAMIENTO!#REF!</definedName>
    <definedName name="ocho52" localSheetId="6">[1]ALISTAMIENTO!#REF!</definedName>
    <definedName name="ocho52" localSheetId="2">[1]ALISTAMIENTO!#REF!</definedName>
    <definedName name="ocho52" localSheetId="7">[1]ALISTAMIENTO!#REF!</definedName>
    <definedName name="ocho52" localSheetId="1">[1]ALISTAMIENTO!#REF!</definedName>
    <definedName name="ocho52">[1]ALISTAMIENTO!#REF!</definedName>
    <definedName name="ocho53" localSheetId="0">[1]ALISTAMIENTO!#REF!</definedName>
    <definedName name="ocho53" localSheetId="3">[1]ALISTAMIENTO!#REF!</definedName>
    <definedName name="ocho53" localSheetId="4">[1]ALISTAMIENTO!#REF!</definedName>
    <definedName name="ocho53" localSheetId="5">[1]ALISTAMIENTO!#REF!</definedName>
    <definedName name="ocho53" localSheetId="6">[1]ALISTAMIENTO!#REF!</definedName>
    <definedName name="ocho53" localSheetId="2">[1]ALISTAMIENTO!#REF!</definedName>
    <definedName name="ocho53" localSheetId="7">[1]ALISTAMIENTO!#REF!</definedName>
    <definedName name="ocho53" localSheetId="1">[1]ALISTAMIENTO!#REF!</definedName>
    <definedName name="ocho53">[1]ALISTAMIENTO!#REF!</definedName>
    <definedName name="seis1" localSheetId="0">[1]ALISTAMIENTO!#REF!</definedName>
    <definedName name="seis1" localSheetId="3">[1]ALISTAMIENTO!#REF!</definedName>
    <definedName name="seis1" localSheetId="4">[1]ALISTAMIENTO!#REF!</definedName>
    <definedName name="seis1" localSheetId="5">[1]ALISTAMIENTO!#REF!</definedName>
    <definedName name="seis1" localSheetId="6">[1]ALISTAMIENTO!#REF!</definedName>
    <definedName name="seis1" localSheetId="2">[1]ALISTAMIENTO!#REF!</definedName>
    <definedName name="seis1" localSheetId="7">[1]ALISTAMIENTO!#REF!</definedName>
    <definedName name="seis1" localSheetId="1">[1]ALISTAMIENTO!#REF!</definedName>
    <definedName name="seis1">[1]ALISTAMIENTO!#REF!</definedName>
    <definedName name="seis21" localSheetId="0">[1]ALISTAMIENTO!#REF!</definedName>
    <definedName name="seis21" localSheetId="3">[1]ALISTAMIENTO!#REF!</definedName>
    <definedName name="seis21" localSheetId="4">[1]ALISTAMIENTO!#REF!</definedName>
    <definedName name="seis21" localSheetId="5">[1]ALISTAMIENTO!#REF!</definedName>
    <definedName name="seis21" localSheetId="6">[1]ALISTAMIENTO!#REF!</definedName>
    <definedName name="seis21" localSheetId="2">[1]ALISTAMIENTO!#REF!</definedName>
    <definedName name="seis21" localSheetId="7">[1]ALISTAMIENTO!#REF!</definedName>
    <definedName name="seis21" localSheetId="1">[1]ALISTAMIENTO!#REF!</definedName>
    <definedName name="seis21">[1]ALISTAMIENTO!#REF!</definedName>
    <definedName name="seis22" localSheetId="0">[1]ALISTAMIENTO!#REF!</definedName>
    <definedName name="seis22" localSheetId="3">[1]ALISTAMIENTO!#REF!</definedName>
    <definedName name="seis22" localSheetId="4">[1]ALISTAMIENTO!#REF!</definedName>
    <definedName name="seis22" localSheetId="5">[1]ALISTAMIENTO!#REF!</definedName>
    <definedName name="seis22" localSheetId="6">[1]ALISTAMIENTO!#REF!</definedName>
    <definedName name="seis22" localSheetId="2">[1]ALISTAMIENTO!#REF!</definedName>
    <definedName name="seis22" localSheetId="7">[1]ALISTAMIENTO!#REF!</definedName>
    <definedName name="seis22" localSheetId="1">[1]ALISTAMIENTO!#REF!</definedName>
    <definedName name="seis22">[1]ALISTAMIENTO!#REF!</definedName>
    <definedName name="seis3" localSheetId="0">[1]ALISTAMIENTO!#REF!</definedName>
    <definedName name="seis3" localSheetId="3">[1]ALISTAMIENTO!#REF!</definedName>
    <definedName name="seis3" localSheetId="4">[1]ALISTAMIENTO!#REF!</definedName>
    <definedName name="seis3" localSheetId="5">[1]ALISTAMIENTO!#REF!</definedName>
    <definedName name="seis3" localSheetId="6">[1]ALISTAMIENTO!#REF!</definedName>
    <definedName name="seis3" localSheetId="2">[1]ALISTAMIENTO!#REF!</definedName>
    <definedName name="seis3" localSheetId="7">[1]ALISTAMIENTO!#REF!</definedName>
    <definedName name="seis3" localSheetId="1">[1]ALISTAMIENTO!#REF!</definedName>
    <definedName name="seis3">[1]ALISTAMIENTO!#REF!</definedName>
    <definedName name="seis4" localSheetId="0">[1]ALISTAMIENTO!#REF!</definedName>
    <definedName name="seis4" localSheetId="3">[1]ALISTAMIENTO!#REF!</definedName>
    <definedName name="seis4" localSheetId="4">[1]ALISTAMIENTO!#REF!</definedName>
    <definedName name="seis4" localSheetId="5">[1]ALISTAMIENTO!#REF!</definedName>
    <definedName name="seis4" localSheetId="6">[1]ALISTAMIENTO!#REF!</definedName>
    <definedName name="seis4" localSheetId="2">[1]ALISTAMIENTO!#REF!</definedName>
    <definedName name="seis4" localSheetId="7">[1]ALISTAMIENTO!#REF!</definedName>
    <definedName name="seis4" localSheetId="1">[1]ALISTAMIENTO!#REF!</definedName>
    <definedName name="seis4">[1]ALISTAMIENTO!#REF!</definedName>
    <definedName name="siete1" localSheetId="0">[1]ALISTAMIENTO!#REF!</definedName>
    <definedName name="siete1" localSheetId="3">[1]ALISTAMIENTO!#REF!</definedName>
    <definedName name="siete1" localSheetId="4">[1]ALISTAMIENTO!#REF!</definedName>
    <definedName name="siete1" localSheetId="5">[1]ALISTAMIENTO!#REF!</definedName>
    <definedName name="siete1" localSheetId="6">[1]ALISTAMIENTO!#REF!</definedName>
    <definedName name="siete1" localSheetId="2">[1]ALISTAMIENTO!#REF!</definedName>
    <definedName name="siete1" localSheetId="7">[1]ALISTAMIENTO!#REF!</definedName>
    <definedName name="siete1" localSheetId="1">[1]ALISTAMIENTO!#REF!</definedName>
    <definedName name="siete1">[1]ALISTAMIENTO!#REF!</definedName>
    <definedName name="siete21" localSheetId="0">[1]ALISTAMIENTO!#REF!</definedName>
    <definedName name="siete21" localSheetId="3">[1]ALISTAMIENTO!#REF!</definedName>
    <definedName name="siete21" localSheetId="4">[1]ALISTAMIENTO!#REF!</definedName>
    <definedName name="siete21" localSheetId="5">[1]ALISTAMIENTO!#REF!</definedName>
    <definedName name="siete21" localSheetId="6">[1]ALISTAMIENTO!#REF!</definedName>
    <definedName name="siete21" localSheetId="2">[1]ALISTAMIENTO!#REF!</definedName>
    <definedName name="siete21" localSheetId="7">[1]ALISTAMIENTO!#REF!</definedName>
    <definedName name="siete21" localSheetId="1">[1]ALISTAMIENTO!#REF!</definedName>
    <definedName name="siete21">[1]ALISTAMIENTO!#REF!</definedName>
    <definedName name="siete22" localSheetId="0">[1]ALISTAMIENTO!#REF!</definedName>
    <definedName name="siete22" localSheetId="3">[1]ALISTAMIENTO!#REF!</definedName>
    <definedName name="siete22" localSheetId="4">[1]ALISTAMIENTO!#REF!</definedName>
    <definedName name="siete22" localSheetId="5">[1]ALISTAMIENTO!#REF!</definedName>
    <definedName name="siete22" localSheetId="6">[1]ALISTAMIENTO!#REF!</definedName>
    <definedName name="siete22" localSheetId="2">[1]ALISTAMIENTO!#REF!</definedName>
    <definedName name="siete22" localSheetId="7">[1]ALISTAMIENTO!#REF!</definedName>
    <definedName name="siete22" localSheetId="1">[1]ALISTAMIENTO!#REF!</definedName>
    <definedName name="siete22">[1]ALISTAMIENTO!#REF!</definedName>
    <definedName name="siete23" localSheetId="0">[1]ALISTAMIENTO!#REF!</definedName>
    <definedName name="siete23" localSheetId="3">[1]ALISTAMIENTO!#REF!</definedName>
    <definedName name="siete23" localSheetId="4">[1]ALISTAMIENTO!#REF!</definedName>
    <definedName name="siete23" localSheetId="5">[1]ALISTAMIENTO!#REF!</definedName>
    <definedName name="siete23" localSheetId="6">[1]ALISTAMIENTO!#REF!</definedName>
    <definedName name="siete23" localSheetId="2">[1]ALISTAMIENTO!#REF!</definedName>
    <definedName name="siete23" localSheetId="7">[1]ALISTAMIENTO!#REF!</definedName>
    <definedName name="siete23" localSheetId="1">[1]ALISTAMIENTO!#REF!</definedName>
    <definedName name="siete23">[1]ALISTAMIENTO!#REF!</definedName>
    <definedName name="siete31" localSheetId="0">[1]ALISTAMIENTO!#REF!</definedName>
    <definedName name="siete31" localSheetId="3">[1]ALISTAMIENTO!#REF!</definedName>
    <definedName name="siete31" localSheetId="4">[1]ALISTAMIENTO!#REF!</definedName>
    <definedName name="siete31" localSheetId="5">[1]ALISTAMIENTO!#REF!</definedName>
    <definedName name="siete31" localSheetId="6">[1]ALISTAMIENTO!#REF!</definedName>
    <definedName name="siete31" localSheetId="2">[1]ALISTAMIENTO!#REF!</definedName>
    <definedName name="siete31" localSheetId="7">[1]ALISTAMIENTO!#REF!</definedName>
    <definedName name="siete31" localSheetId="1">[1]ALISTAMIENTO!#REF!</definedName>
    <definedName name="siete31">[1]ALISTAMIENTO!#REF!</definedName>
    <definedName name="siete32" localSheetId="0">[1]ALISTAMIENTO!#REF!</definedName>
    <definedName name="siete32" localSheetId="3">[1]ALISTAMIENTO!#REF!</definedName>
    <definedName name="siete32" localSheetId="4">[1]ALISTAMIENTO!#REF!</definedName>
    <definedName name="siete32" localSheetId="5">[1]ALISTAMIENTO!#REF!</definedName>
    <definedName name="siete32" localSheetId="6">[1]ALISTAMIENTO!#REF!</definedName>
    <definedName name="siete32" localSheetId="2">[1]ALISTAMIENTO!#REF!</definedName>
    <definedName name="siete32" localSheetId="7">[1]ALISTAMIENTO!#REF!</definedName>
    <definedName name="siete32" localSheetId="1">[1]ALISTAMIENTO!#REF!</definedName>
    <definedName name="siete32">[1]ALISTAMIENTO!#REF!</definedName>
    <definedName name="siete33" localSheetId="0">[1]ALISTAMIENTO!#REF!</definedName>
    <definedName name="siete33" localSheetId="3">[1]ALISTAMIENTO!#REF!</definedName>
    <definedName name="siete33" localSheetId="4">[1]ALISTAMIENTO!#REF!</definedName>
    <definedName name="siete33" localSheetId="5">[1]ALISTAMIENTO!#REF!</definedName>
    <definedName name="siete33" localSheetId="6">[1]ALISTAMIENTO!#REF!</definedName>
    <definedName name="siete33" localSheetId="2">[1]ALISTAMIENTO!#REF!</definedName>
    <definedName name="siete33" localSheetId="7">[1]ALISTAMIENTO!#REF!</definedName>
    <definedName name="siete33" localSheetId="1">[1]ALISTAMIENTO!#REF!</definedName>
    <definedName name="siete33">[1]ALISTAMIENTO!#REF!</definedName>
    <definedName name="siete34" localSheetId="0">[1]ALISTAMIENTO!#REF!</definedName>
    <definedName name="siete34" localSheetId="3">[1]ALISTAMIENTO!#REF!</definedName>
    <definedName name="siete34" localSheetId="4">[1]ALISTAMIENTO!#REF!</definedName>
    <definedName name="siete34" localSheetId="5">[1]ALISTAMIENTO!#REF!</definedName>
    <definedName name="siete34" localSheetId="6">[1]ALISTAMIENTO!#REF!</definedName>
    <definedName name="siete34" localSheetId="2">[1]ALISTAMIENTO!#REF!</definedName>
    <definedName name="siete34" localSheetId="7">[1]ALISTAMIENTO!#REF!</definedName>
    <definedName name="siete34" localSheetId="1">[1]ALISTAMIENTO!#REF!</definedName>
    <definedName name="siete34">[1]ALISTAMIENTO!#REF!</definedName>
    <definedName name="siete35" localSheetId="0">[1]ALISTAMIENTO!#REF!</definedName>
    <definedName name="siete35" localSheetId="3">[1]ALISTAMIENTO!#REF!</definedName>
    <definedName name="siete35" localSheetId="4">[1]ALISTAMIENTO!#REF!</definedName>
    <definedName name="siete35" localSheetId="5">[1]ALISTAMIENTO!#REF!</definedName>
    <definedName name="siete35" localSheetId="6">[1]ALISTAMIENTO!#REF!</definedName>
    <definedName name="siete35" localSheetId="2">[1]ALISTAMIENTO!#REF!</definedName>
    <definedName name="siete35" localSheetId="7">[1]ALISTAMIENTO!#REF!</definedName>
    <definedName name="siete35" localSheetId="1">[1]ALISTAMIENTO!#REF!</definedName>
    <definedName name="siete35">[1]ALISTAMIENTO!#REF!</definedName>
    <definedName name="siete36" localSheetId="0">[1]ALISTAMIENTO!#REF!</definedName>
    <definedName name="siete36" localSheetId="3">[1]ALISTAMIENTO!#REF!</definedName>
    <definedName name="siete36" localSheetId="4">[1]ALISTAMIENTO!#REF!</definedName>
    <definedName name="siete36" localSheetId="5">[1]ALISTAMIENTO!#REF!</definedName>
    <definedName name="siete36" localSheetId="6">[1]ALISTAMIENTO!#REF!</definedName>
    <definedName name="siete36" localSheetId="2">[1]ALISTAMIENTO!#REF!</definedName>
    <definedName name="siete36" localSheetId="7">[1]ALISTAMIENTO!#REF!</definedName>
    <definedName name="siete36" localSheetId="1">[1]ALISTAMIENTO!#REF!</definedName>
    <definedName name="siete36">[1]ALISTAMIENTO!#REF!</definedName>
    <definedName name="siete37" localSheetId="0">[1]ALISTAMIENTO!#REF!</definedName>
    <definedName name="siete37" localSheetId="3">[1]ALISTAMIENTO!#REF!</definedName>
    <definedName name="siete37" localSheetId="4">[1]ALISTAMIENTO!#REF!</definedName>
    <definedName name="siete37" localSheetId="5">[1]ALISTAMIENTO!#REF!</definedName>
    <definedName name="siete37" localSheetId="6">[1]ALISTAMIENTO!#REF!</definedName>
    <definedName name="siete37" localSheetId="2">[1]ALISTAMIENTO!#REF!</definedName>
    <definedName name="siete37" localSheetId="7">[1]ALISTAMIENTO!#REF!</definedName>
    <definedName name="siete37" localSheetId="1">[1]ALISTAMIENTO!#REF!</definedName>
    <definedName name="siete37">[1]ALISTAMIENTO!#REF!</definedName>
    <definedName name="siete41" localSheetId="0">[1]ALISTAMIENTO!#REF!</definedName>
    <definedName name="siete41" localSheetId="3">[1]ALISTAMIENTO!#REF!</definedName>
    <definedName name="siete41" localSheetId="4">[1]ALISTAMIENTO!#REF!</definedName>
    <definedName name="siete41" localSheetId="5">[1]ALISTAMIENTO!#REF!</definedName>
    <definedName name="siete41" localSheetId="6">[1]ALISTAMIENTO!#REF!</definedName>
    <definedName name="siete41" localSheetId="2">[1]ALISTAMIENTO!#REF!</definedName>
    <definedName name="siete41" localSheetId="7">[1]ALISTAMIENTO!#REF!</definedName>
    <definedName name="siete41" localSheetId="1">[1]ALISTAMIENTO!#REF!</definedName>
    <definedName name="siete41">[1]ALISTAMIENTO!#REF!</definedName>
    <definedName name="siete42" localSheetId="0">[1]ALISTAMIENTO!#REF!</definedName>
    <definedName name="siete42" localSheetId="3">[1]ALISTAMIENTO!#REF!</definedName>
    <definedName name="siete42" localSheetId="4">[1]ALISTAMIENTO!#REF!</definedName>
    <definedName name="siete42" localSheetId="5">[1]ALISTAMIENTO!#REF!</definedName>
    <definedName name="siete42" localSheetId="6">[1]ALISTAMIENTO!#REF!</definedName>
    <definedName name="siete42" localSheetId="2">[1]ALISTAMIENTO!#REF!</definedName>
    <definedName name="siete42" localSheetId="7">[1]ALISTAMIENTO!#REF!</definedName>
    <definedName name="siete42" localSheetId="1">[1]ALISTAMIENTO!#REF!</definedName>
    <definedName name="siete42">[1]ALISTAMIENTO!#REF!</definedName>
    <definedName name="siete43" localSheetId="0">[1]ALISTAMIENTO!#REF!</definedName>
    <definedName name="siete43" localSheetId="3">[1]ALISTAMIENTO!#REF!</definedName>
    <definedName name="siete43" localSheetId="4">[1]ALISTAMIENTO!#REF!</definedName>
    <definedName name="siete43" localSheetId="5">[1]ALISTAMIENTO!#REF!</definedName>
    <definedName name="siete43" localSheetId="6">[1]ALISTAMIENTO!#REF!</definedName>
    <definedName name="siete43" localSheetId="2">[1]ALISTAMIENTO!#REF!</definedName>
    <definedName name="siete43" localSheetId="7">[1]ALISTAMIENTO!#REF!</definedName>
    <definedName name="siete43" localSheetId="1">[1]ALISTAMIENTO!#REF!</definedName>
    <definedName name="siete43">[1]ALISTAMIENTO!#REF!</definedName>
    <definedName name="siete51" localSheetId="0">[1]ALISTAMIENTO!#REF!</definedName>
    <definedName name="siete51" localSheetId="3">[1]ALISTAMIENTO!#REF!</definedName>
    <definedName name="siete51" localSheetId="4">[1]ALISTAMIENTO!#REF!</definedName>
    <definedName name="siete51" localSheetId="5">[1]ALISTAMIENTO!#REF!</definedName>
    <definedName name="siete51" localSheetId="6">[1]ALISTAMIENTO!#REF!</definedName>
    <definedName name="siete51" localSheetId="2">[1]ALISTAMIENTO!#REF!</definedName>
    <definedName name="siete51" localSheetId="7">[1]ALISTAMIENTO!#REF!</definedName>
    <definedName name="siete51" localSheetId="1">[1]ALISTAMIENTO!#REF!</definedName>
    <definedName name="siete51">[1]ALISTAMIENTO!#REF!</definedName>
    <definedName name="siete52" localSheetId="0">[1]ALISTAMIENTO!#REF!</definedName>
    <definedName name="siete52" localSheetId="3">[1]ALISTAMIENTO!#REF!</definedName>
    <definedName name="siete52" localSheetId="4">[1]ALISTAMIENTO!#REF!</definedName>
    <definedName name="siete52" localSheetId="5">[1]ALISTAMIENTO!#REF!</definedName>
    <definedName name="siete52" localSheetId="6">[1]ALISTAMIENTO!#REF!</definedName>
    <definedName name="siete52" localSheetId="2">[1]ALISTAMIENTO!#REF!</definedName>
    <definedName name="siete52" localSheetId="7">[1]ALISTAMIENTO!#REF!</definedName>
    <definedName name="siete52" localSheetId="1">[1]ALISTAMIENTO!#REF!</definedName>
    <definedName name="siete52">[1]ALISTAMIENTO!#REF!</definedName>
    <definedName name="siete53" localSheetId="0">[1]ALISTAMIENTO!#REF!</definedName>
    <definedName name="siete53" localSheetId="3">[1]ALISTAMIENTO!#REF!</definedName>
    <definedName name="siete53" localSheetId="4">[1]ALISTAMIENTO!#REF!</definedName>
    <definedName name="siete53" localSheetId="5">[1]ALISTAMIENTO!#REF!</definedName>
    <definedName name="siete53" localSheetId="6">[1]ALISTAMIENTO!#REF!</definedName>
    <definedName name="siete53" localSheetId="2">[1]ALISTAMIENTO!#REF!</definedName>
    <definedName name="siete53" localSheetId="7">[1]ALISTAMIENTO!#REF!</definedName>
    <definedName name="siete53" localSheetId="1">[1]ALISTAMIENTO!#REF!</definedName>
    <definedName name="siete53">[1]ALISTAMIENTO!#REF!</definedName>
    <definedName name="siete54" localSheetId="0">[1]ALISTAMIENTO!#REF!</definedName>
    <definedName name="siete54" localSheetId="3">[1]ALISTAMIENTO!#REF!</definedName>
    <definedName name="siete54" localSheetId="4">[1]ALISTAMIENTO!#REF!</definedName>
    <definedName name="siete54" localSheetId="5">[1]ALISTAMIENTO!#REF!</definedName>
    <definedName name="siete54" localSheetId="6">[1]ALISTAMIENTO!#REF!</definedName>
    <definedName name="siete54" localSheetId="2">[1]ALISTAMIENTO!#REF!</definedName>
    <definedName name="siete54" localSheetId="7">[1]ALISTAMIENTO!#REF!</definedName>
    <definedName name="siete54" localSheetId="1">[1]ALISTAMIENTO!#REF!</definedName>
    <definedName name="siete54">[1]ALISTAMIENTO!#REF!</definedName>
    <definedName name="siete55" localSheetId="0">[1]ALISTAMIENTO!#REF!</definedName>
    <definedName name="siete55" localSheetId="3">[1]ALISTAMIENTO!#REF!</definedName>
    <definedName name="siete55" localSheetId="4">[1]ALISTAMIENTO!#REF!</definedName>
    <definedName name="siete55" localSheetId="5">[1]ALISTAMIENTO!#REF!</definedName>
    <definedName name="siete55" localSheetId="6">[1]ALISTAMIENTO!#REF!</definedName>
    <definedName name="siete55" localSheetId="2">[1]ALISTAMIENTO!#REF!</definedName>
    <definedName name="siete55" localSheetId="7">[1]ALISTAMIENTO!#REF!</definedName>
    <definedName name="siete55" localSheetId="1">[1]ALISTAMIENTO!#REF!</definedName>
    <definedName name="siete55">[1]ALISTAMIENTO!#REF!</definedName>
    <definedName name="siete6" localSheetId="0">[1]ALISTAMIENTO!#REF!</definedName>
    <definedName name="siete6" localSheetId="3">[1]ALISTAMIENTO!#REF!</definedName>
    <definedName name="siete6" localSheetId="4">[1]ALISTAMIENTO!#REF!</definedName>
    <definedName name="siete6" localSheetId="5">[1]ALISTAMIENTO!#REF!</definedName>
    <definedName name="siete6" localSheetId="6">[1]ALISTAMIENTO!#REF!</definedName>
    <definedName name="siete6" localSheetId="2">[1]ALISTAMIENTO!#REF!</definedName>
    <definedName name="siete6" localSheetId="7">[1]ALISTAMIENTO!#REF!</definedName>
    <definedName name="siete6" localSheetId="1">[1]ALISTAMIENTO!#REF!</definedName>
    <definedName name="siete6">[1]ALISTAMIENTO!#REF!</definedName>
    <definedName name="_xlnm.Print_Titles" localSheetId="7">Muestra80!$1:$7</definedName>
    <definedName name="tres11" localSheetId="0">[1]ALISTAMIENTO!#REF!</definedName>
    <definedName name="tres11" localSheetId="3">[1]ALISTAMIENTO!#REF!</definedName>
    <definedName name="tres11" localSheetId="4">[1]ALISTAMIENTO!#REF!</definedName>
    <definedName name="tres11" localSheetId="5">[1]ALISTAMIENTO!#REF!</definedName>
    <definedName name="tres11" localSheetId="6">[1]ALISTAMIENTO!#REF!</definedName>
    <definedName name="tres11" localSheetId="2">[1]ALISTAMIENTO!#REF!</definedName>
    <definedName name="tres11" localSheetId="7">[1]ALISTAMIENTO!#REF!</definedName>
    <definedName name="tres11" localSheetId="1">[1]ALISTAMIENTO!#REF!</definedName>
    <definedName name="tres11">[1]ALISTAMIENTO!#REF!</definedName>
    <definedName name="tres12" localSheetId="0">[1]ALISTAMIENTO!#REF!</definedName>
    <definedName name="tres12" localSheetId="3">[1]ALISTAMIENTO!#REF!</definedName>
    <definedName name="tres12" localSheetId="4">[1]ALISTAMIENTO!#REF!</definedName>
    <definedName name="tres12" localSheetId="5">[1]ALISTAMIENTO!#REF!</definedName>
    <definedName name="tres12" localSheetId="6">[1]ALISTAMIENTO!#REF!</definedName>
    <definedName name="tres12" localSheetId="2">[1]ALISTAMIENTO!#REF!</definedName>
    <definedName name="tres12" localSheetId="7">[1]ALISTAMIENTO!#REF!</definedName>
    <definedName name="tres12" localSheetId="1">[1]ALISTAMIENTO!#REF!</definedName>
    <definedName name="tres12">[1]ALISTAMIENTO!#REF!</definedName>
    <definedName name="tres21" localSheetId="0">[1]ALISTAMIENTO!#REF!</definedName>
    <definedName name="tres21" localSheetId="3">[1]ALISTAMIENTO!#REF!</definedName>
    <definedName name="tres21" localSheetId="4">[1]ALISTAMIENTO!#REF!</definedName>
    <definedName name="tres21" localSheetId="5">[1]ALISTAMIENTO!#REF!</definedName>
    <definedName name="tres21" localSheetId="6">[1]ALISTAMIENTO!#REF!</definedName>
    <definedName name="tres21" localSheetId="2">[1]ALISTAMIENTO!#REF!</definedName>
    <definedName name="tres21" localSheetId="7">[1]ALISTAMIENTO!#REF!</definedName>
    <definedName name="tres21" localSheetId="1">[1]ALISTAMIENTO!#REF!</definedName>
    <definedName name="tres21">[1]ALISTAMIENTO!#REF!</definedName>
    <definedName name="tres22" localSheetId="0">[1]ALISTAMIENTO!#REF!</definedName>
    <definedName name="tres22" localSheetId="3">[1]ALISTAMIENTO!#REF!</definedName>
    <definedName name="tres22" localSheetId="4">[1]ALISTAMIENTO!#REF!</definedName>
    <definedName name="tres22" localSheetId="5">[1]ALISTAMIENTO!#REF!</definedName>
    <definedName name="tres22" localSheetId="6">[1]ALISTAMIENTO!#REF!</definedName>
    <definedName name="tres22" localSheetId="2">[1]ALISTAMIENTO!#REF!</definedName>
    <definedName name="tres22" localSheetId="7">[1]ALISTAMIENTO!#REF!</definedName>
    <definedName name="tres22" localSheetId="1">[1]ALISTAMIENTO!#REF!</definedName>
    <definedName name="tres22">[1]ALISTAMIENTO!#REF!</definedName>
    <definedName name="tres31" localSheetId="0">[1]ALISTAMIENTO!#REF!</definedName>
    <definedName name="tres31" localSheetId="3">[1]ALISTAMIENTO!#REF!</definedName>
    <definedName name="tres31" localSheetId="4">[1]ALISTAMIENTO!#REF!</definedName>
    <definedName name="tres31" localSheetId="5">[1]ALISTAMIENTO!#REF!</definedName>
    <definedName name="tres31" localSheetId="6">[1]ALISTAMIENTO!#REF!</definedName>
    <definedName name="tres31" localSheetId="2">[1]ALISTAMIENTO!#REF!</definedName>
    <definedName name="tres31" localSheetId="7">[1]ALISTAMIENTO!#REF!</definedName>
    <definedName name="tres31" localSheetId="1">[1]ALISTAMIENTO!#REF!</definedName>
    <definedName name="tres31">[1]ALISTAMIENTO!#REF!</definedName>
    <definedName name="tres32" localSheetId="0">[1]ALISTAMIENTO!#REF!</definedName>
    <definedName name="tres32" localSheetId="3">[1]ALISTAMIENTO!#REF!</definedName>
    <definedName name="tres32" localSheetId="4">[1]ALISTAMIENTO!#REF!</definedName>
    <definedName name="tres32" localSheetId="5">[1]ALISTAMIENTO!#REF!</definedName>
    <definedName name="tres32" localSheetId="6">[1]ALISTAMIENTO!#REF!</definedName>
    <definedName name="tres32" localSheetId="2">[1]ALISTAMIENTO!#REF!</definedName>
    <definedName name="tres32" localSheetId="7">[1]ALISTAMIENTO!#REF!</definedName>
    <definedName name="tres32" localSheetId="1">[1]ALISTAMIENTO!#REF!</definedName>
    <definedName name="tres32">[1]ALISTAMIENTO!#REF!</definedName>
    <definedName name="tres33" localSheetId="0">[1]ALISTAMIENTO!#REF!</definedName>
    <definedName name="tres33" localSheetId="3">[1]ALISTAMIENTO!#REF!</definedName>
    <definedName name="tres33" localSheetId="4">[1]ALISTAMIENTO!#REF!</definedName>
    <definedName name="tres33" localSheetId="5">[1]ALISTAMIENTO!#REF!</definedName>
    <definedName name="tres33" localSheetId="6">[1]ALISTAMIENTO!#REF!</definedName>
    <definedName name="tres33" localSheetId="2">[1]ALISTAMIENTO!#REF!</definedName>
    <definedName name="tres33" localSheetId="7">[1]ALISTAMIENTO!#REF!</definedName>
    <definedName name="tres33" localSheetId="1">[1]ALISTAMIENTO!#REF!</definedName>
    <definedName name="tres33">[1]ALISTAMIENTO!#REF!</definedName>
    <definedName name="ZHFRURALES" localSheetId="0">[1]ALISTAMIENTO!#REF!</definedName>
    <definedName name="ZHFRURALES" localSheetId="3">[1]ALISTAMIENTO!#REF!</definedName>
    <definedName name="ZHFRURALES" localSheetId="4">[1]ALISTAMIENTO!#REF!</definedName>
    <definedName name="ZHFRURALES" localSheetId="5">[1]ALISTAMIENTO!#REF!</definedName>
    <definedName name="ZHFRURALES" localSheetId="6">[1]ALISTAMIENTO!#REF!</definedName>
    <definedName name="ZHFRURALES" localSheetId="2">[1]ALISTAMIENTO!#REF!</definedName>
    <definedName name="ZHFRURALES" localSheetId="7">[1]ALISTAMIENTO!#REF!</definedName>
    <definedName name="ZHFRURALES" localSheetId="1">[1]ALISTAMIENTO!#REF!</definedName>
    <definedName name="ZHFRURALES">[1]ALISTAMIENTO!#REF!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8" l="1"/>
  <c r="E9" i="18"/>
  <c r="E10" i="18"/>
  <c r="E11" i="18"/>
  <c r="E12" i="18"/>
  <c r="E8" i="19"/>
  <c r="E9" i="19"/>
  <c r="E10" i="19"/>
  <c r="E11" i="19"/>
  <c r="E12" i="19"/>
  <c r="E8" i="20"/>
  <c r="E9" i="20"/>
  <c r="E10" i="20"/>
  <c r="E11" i="20"/>
  <c r="E12" i="20"/>
  <c r="E8" i="21"/>
  <c r="E9" i="21"/>
  <c r="E10" i="21"/>
  <c r="E11" i="21"/>
  <c r="E12" i="21"/>
  <c r="E8" i="22"/>
  <c r="E9" i="22"/>
  <c r="E10" i="22"/>
  <c r="E11" i="22"/>
  <c r="E12" i="22"/>
  <c r="E90" i="10"/>
  <c r="E60" i="18"/>
  <c r="E42" i="19"/>
  <c r="E30" i="20"/>
  <c r="E23" i="21"/>
  <c r="E18" i="22"/>
  <c r="X5" i="10"/>
  <c r="X5" i="18"/>
  <c r="X5" i="19"/>
  <c r="X5" i="20"/>
  <c r="X5" i="21"/>
  <c r="X5" i="22"/>
  <c r="A3" i="10"/>
  <c r="A3" i="18"/>
  <c r="A3" i="19"/>
  <c r="A3" i="20"/>
  <c r="A3" i="21"/>
  <c r="A3" i="22"/>
  <c r="S92" i="10"/>
  <c r="S62" i="18"/>
  <c r="S44" i="19"/>
  <c r="S32" i="20"/>
  <c r="S25" i="21"/>
  <c r="S20" i="22"/>
  <c r="S90" i="10" l="1"/>
  <c r="S60" i="18"/>
  <c r="S42" i="19"/>
  <c r="S30" i="20"/>
  <c r="S23" i="21"/>
  <c r="S18" i="22"/>
  <c r="X10" i="10"/>
  <c r="X8" i="10"/>
  <c r="X9" i="10"/>
  <c r="U20" i="22"/>
  <c r="X15" i="22"/>
  <c r="W15" i="22"/>
  <c r="V15" i="22"/>
  <c r="U15" i="22"/>
  <c r="T15" i="22"/>
  <c r="S15" i="22"/>
  <c r="R15" i="22"/>
  <c r="Q15" i="22"/>
  <c r="P15" i="22"/>
  <c r="O15" i="22"/>
  <c r="N15" i="22"/>
  <c r="M15" i="22"/>
  <c r="L15" i="22"/>
  <c r="K15" i="22"/>
  <c r="J15" i="22"/>
  <c r="I15" i="22"/>
  <c r="H15" i="22"/>
  <c r="G15" i="22"/>
  <c r="F15" i="22"/>
  <c r="E15" i="22"/>
  <c r="D15" i="22"/>
  <c r="C15" i="22"/>
  <c r="B15" i="22"/>
  <c r="A15" i="22"/>
  <c r="X14" i="22"/>
  <c r="W14" i="22"/>
  <c r="V14" i="22"/>
  <c r="U14" i="22"/>
  <c r="T14" i="22"/>
  <c r="S14" i="22"/>
  <c r="R14" i="22"/>
  <c r="Q14" i="22"/>
  <c r="P14" i="22"/>
  <c r="O14" i="22"/>
  <c r="N14" i="22"/>
  <c r="M14" i="22"/>
  <c r="L14" i="22"/>
  <c r="K14" i="22"/>
  <c r="J14" i="22"/>
  <c r="I14" i="22"/>
  <c r="H14" i="22"/>
  <c r="G14" i="22"/>
  <c r="F14" i="22"/>
  <c r="E14" i="22"/>
  <c r="D14" i="22"/>
  <c r="C14" i="22"/>
  <c r="B14" i="22"/>
  <c r="A14" i="22"/>
  <c r="X13" i="22"/>
  <c r="W13" i="22"/>
  <c r="V13" i="22"/>
  <c r="U13" i="22"/>
  <c r="T13" i="22"/>
  <c r="S13" i="22"/>
  <c r="R13" i="22"/>
  <c r="Q13" i="22"/>
  <c r="P13" i="22"/>
  <c r="O13" i="22"/>
  <c r="N13" i="22"/>
  <c r="M13" i="22"/>
  <c r="L13" i="22"/>
  <c r="K13" i="22"/>
  <c r="J13" i="22"/>
  <c r="I13" i="22"/>
  <c r="H13" i="22"/>
  <c r="G13" i="22"/>
  <c r="F13" i="22"/>
  <c r="E13" i="22"/>
  <c r="D13" i="22"/>
  <c r="C13" i="22"/>
  <c r="B13" i="22"/>
  <c r="A13" i="22"/>
  <c r="X12" i="22"/>
  <c r="W12" i="22"/>
  <c r="V12" i="22"/>
  <c r="U12" i="22"/>
  <c r="T12" i="22"/>
  <c r="S12" i="22"/>
  <c r="R12" i="22"/>
  <c r="Q12" i="22"/>
  <c r="P12" i="22"/>
  <c r="O12" i="22"/>
  <c r="N12" i="22"/>
  <c r="M12" i="22"/>
  <c r="L12" i="22"/>
  <c r="K12" i="22"/>
  <c r="J12" i="22"/>
  <c r="I12" i="22"/>
  <c r="H12" i="22"/>
  <c r="G12" i="22"/>
  <c r="F12" i="22"/>
  <c r="D12" i="22"/>
  <c r="C12" i="22"/>
  <c r="B12" i="22"/>
  <c r="A12" i="22"/>
  <c r="X11" i="22"/>
  <c r="W11" i="22"/>
  <c r="V11" i="22"/>
  <c r="U11" i="22"/>
  <c r="T11" i="22"/>
  <c r="S11" i="22"/>
  <c r="R11" i="22"/>
  <c r="Q11" i="22"/>
  <c r="P11" i="22"/>
  <c r="O11" i="22"/>
  <c r="N11" i="22"/>
  <c r="M11" i="22"/>
  <c r="L11" i="22"/>
  <c r="K11" i="22"/>
  <c r="J11" i="22"/>
  <c r="I11" i="22"/>
  <c r="H11" i="22"/>
  <c r="G11" i="22"/>
  <c r="F11" i="22"/>
  <c r="D11" i="22"/>
  <c r="C11" i="22"/>
  <c r="B11" i="22"/>
  <c r="A11" i="22"/>
  <c r="X10" i="22"/>
  <c r="W10" i="22"/>
  <c r="V10" i="22"/>
  <c r="U10" i="22"/>
  <c r="T10" i="22"/>
  <c r="S10" i="22"/>
  <c r="R10" i="22"/>
  <c r="Q10" i="22"/>
  <c r="P10" i="22"/>
  <c r="O10" i="22"/>
  <c r="N10" i="22"/>
  <c r="M10" i="22"/>
  <c r="L10" i="22"/>
  <c r="K10" i="22"/>
  <c r="J10" i="22"/>
  <c r="I10" i="22"/>
  <c r="H10" i="22"/>
  <c r="G10" i="22"/>
  <c r="F10" i="22"/>
  <c r="D10" i="22"/>
  <c r="C10" i="22"/>
  <c r="B10" i="22"/>
  <c r="A10" i="22"/>
  <c r="X9" i="22"/>
  <c r="W9" i="22"/>
  <c r="V9" i="22"/>
  <c r="U9" i="22"/>
  <c r="T9" i="22"/>
  <c r="S9" i="22"/>
  <c r="R9" i="22"/>
  <c r="Q9" i="22"/>
  <c r="P9" i="22"/>
  <c r="O9" i="22"/>
  <c r="N9" i="22"/>
  <c r="M9" i="22"/>
  <c r="L9" i="22"/>
  <c r="K9" i="22"/>
  <c r="J9" i="22"/>
  <c r="I9" i="22"/>
  <c r="H9" i="22"/>
  <c r="G9" i="22"/>
  <c r="F9" i="22"/>
  <c r="D9" i="22"/>
  <c r="C9" i="22"/>
  <c r="B9" i="22"/>
  <c r="A9" i="22"/>
  <c r="X8" i="22"/>
  <c r="W8" i="22"/>
  <c r="V8" i="22"/>
  <c r="U8" i="22"/>
  <c r="T8" i="22"/>
  <c r="S8" i="22"/>
  <c r="R8" i="22"/>
  <c r="Q8" i="22"/>
  <c r="P8" i="22"/>
  <c r="O8" i="22"/>
  <c r="N8" i="22"/>
  <c r="M8" i="22"/>
  <c r="L8" i="22"/>
  <c r="K8" i="22"/>
  <c r="J8" i="22"/>
  <c r="I8" i="22"/>
  <c r="H8" i="22"/>
  <c r="G8" i="22"/>
  <c r="F8" i="22"/>
  <c r="D8" i="22"/>
  <c r="C8" i="22"/>
  <c r="B8" i="22"/>
  <c r="A8" i="22"/>
  <c r="T4" i="22"/>
  <c r="M4" i="22"/>
  <c r="K4" i="22"/>
  <c r="O4" i="22" s="1"/>
  <c r="Q4" i="22" s="1"/>
  <c r="T3" i="22"/>
  <c r="T2" i="22"/>
  <c r="L2" i="22"/>
  <c r="E2" i="22"/>
  <c r="U25" i="21"/>
  <c r="X20" i="21"/>
  <c r="W20" i="21"/>
  <c r="V20" i="21"/>
  <c r="U20" i="21"/>
  <c r="T20" i="21"/>
  <c r="S20" i="21"/>
  <c r="R20" i="21"/>
  <c r="Q20" i="21"/>
  <c r="P20" i="21"/>
  <c r="O20" i="21"/>
  <c r="N20" i="21"/>
  <c r="M20" i="21"/>
  <c r="L20" i="21"/>
  <c r="K20" i="21"/>
  <c r="J20" i="21"/>
  <c r="I20" i="21"/>
  <c r="H20" i="21"/>
  <c r="G20" i="21"/>
  <c r="F20" i="21"/>
  <c r="E20" i="21"/>
  <c r="D20" i="21"/>
  <c r="C20" i="21"/>
  <c r="B20" i="21"/>
  <c r="A20" i="21"/>
  <c r="X19" i="21"/>
  <c r="W19" i="21"/>
  <c r="V19" i="21"/>
  <c r="U19" i="21"/>
  <c r="T19" i="21"/>
  <c r="S19" i="21"/>
  <c r="R19" i="21"/>
  <c r="Q19" i="21"/>
  <c r="P19" i="21"/>
  <c r="O19" i="21"/>
  <c r="N19" i="21"/>
  <c r="M19" i="21"/>
  <c r="L19" i="21"/>
  <c r="K19" i="21"/>
  <c r="J19" i="21"/>
  <c r="I19" i="21"/>
  <c r="H19" i="21"/>
  <c r="G19" i="21"/>
  <c r="F19" i="21"/>
  <c r="E19" i="21"/>
  <c r="D19" i="21"/>
  <c r="C19" i="21"/>
  <c r="B19" i="21"/>
  <c r="A19" i="21"/>
  <c r="X18" i="21"/>
  <c r="W18" i="21"/>
  <c r="V18" i="21"/>
  <c r="U18" i="21"/>
  <c r="T18" i="21"/>
  <c r="S18" i="21"/>
  <c r="R18" i="21"/>
  <c r="Q18" i="21"/>
  <c r="P18" i="21"/>
  <c r="O18" i="21"/>
  <c r="N18" i="21"/>
  <c r="M18" i="21"/>
  <c r="L18" i="21"/>
  <c r="K18" i="21"/>
  <c r="J18" i="21"/>
  <c r="I18" i="21"/>
  <c r="H18" i="21"/>
  <c r="G18" i="21"/>
  <c r="F18" i="21"/>
  <c r="E18" i="21"/>
  <c r="D18" i="21"/>
  <c r="C18" i="21"/>
  <c r="B18" i="21"/>
  <c r="A18" i="21"/>
  <c r="X17" i="21"/>
  <c r="W17" i="21"/>
  <c r="V17" i="21"/>
  <c r="U17" i="21"/>
  <c r="T17" i="21"/>
  <c r="S17" i="21"/>
  <c r="R17" i="21"/>
  <c r="Q17" i="21"/>
  <c r="P17" i="21"/>
  <c r="O17" i="21"/>
  <c r="N17" i="21"/>
  <c r="M17" i="21"/>
  <c r="L17" i="21"/>
  <c r="K17" i="21"/>
  <c r="J17" i="21"/>
  <c r="I17" i="21"/>
  <c r="H17" i="21"/>
  <c r="G17" i="21"/>
  <c r="F17" i="21"/>
  <c r="E17" i="21"/>
  <c r="D17" i="21"/>
  <c r="C17" i="21"/>
  <c r="B17" i="21"/>
  <c r="A17" i="21"/>
  <c r="X16" i="21"/>
  <c r="W16" i="21"/>
  <c r="V16" i="21"/>
  <c r="U16" i="21"/>
  <c r="T16" i="21"/>
  <c r="S16" i="21"/>
  <c r="R16" i="21"/>
  <c r="Q16" i="21"/>
  <c r="P16" i="21"/>
  <c r="O16" i="21"/>
  <c r="N16" i="21"/>
  <c r="M16" i="21"/>
  <c r="L16" i="21"/>
  <c r="K16" i="21"/>
  <c r="J16" i="21"/>
  <c r="I16" i="21"/>
  <c r="H16" i="21"/>
  <c r="G16" i="21"/>
  <c r="F16" i="21"/>
  <c r="E16" i="21"/>
  <c r="D16" i="21"/>
  <c r="C16" i="21"/>
  <c r="B16" i="21"/>
  <c r="A16" i="21"/>
  <c r="X15" i="21"/>
  <c r="W15" i="21"/>
  <c r="V15" i="21"/>
  <c r="U15" i="21"/>
  <c r="T15" i="21"/>
  <c r="S15" i="21"/>
  <c r="R15" i="21"/>
  <c r="Q15" i="21"/>
  <c r="P15" i="21"/>
  <c r="O15" i="21"/>
  <c r="N15" i="21"/>
  <c r="M15" i="21"/>
  <c r="L15" i="21"/>
  <c r="K15" i="21"/>
  <c r="J15" i="21"/>
  <c r="I15" i="21"/>
  <c r="H15" i="21"/>
  <c r="G15" i="21"/>
  <c r="F15" i="21"/>
  <c r="E15" i="21"/>
  <c r="D15" i="21"/>
  <c r="C15" i="21"/>
  <c r="B15" i="21"/>
  <c r="A15" i="21"/>
  <c r="X14" i="21"/>
  <c r="W14" i="21"/>
  <c r="V14" i="21"/>
  <c r="U14" i="21"/>
  <c r="T14" i="21"/>
  <c r="S14" i="21"/>
  <c r="R14" i="21"/>
  <c r="Q14" i="21"/>
  <c r="P14" i="21"/>
  <c r="O14" i="21"/>
  <c r="N14" i="21"/>
  <c r="M14" i="21"/>
  <c r="L14" i="21"/>
  <c r="K14" i="21"/>
  <c r="J14" i="21"/>
  <c r="I14" i="21"/>
  <c r="H14" i="21"/>
  <c r="G14" i="21"/>
  <c r="F14" i="21"/>
  <c r="E14" i="21"/>
  <c r="D14" i="21"/>
  <c r="C14" i="21"/>
  <c r="B14" i="21"/>
  <c r="A14" i="21"/>
  <c r="X13" i="21"/>
  <c r="W13" i="21"/>
  <c r="V13" i="21"/>
  <c r="U13" i="21"/>
  <c r="T13" i="21"/>
  <c r="S13" i="21"/>
  <c r="R13" i="21"/>
  <c r="Q13" i="21"/>
  <c r="P13" i="21"/>
  <c r="O13" i="21"/>
  <c r="N13" i="21"/>
  <c r="M13" i="21"/>
  <c r="L13" i="21"/>
  <c r="K13" i="21"/>
  <c r="J13" i="21"/>
  <c r="I13" i="21"/>
  <c r="H13" i="21"/>
  <c r="G13" i="21"/>
  <c r="F13" i="21"/>
  <c r="E13" i="21"/>
  <c r="D13" i="21"/>
  <c r="C13" i="21"/>
  <c r="B13" i="21"/>
  <c r="A13" i="21"/>
  <c r="X12" i="21"/>
  <c r="W12" i="21"/>
  <c r="V12" i="21"/>
  <c r="U12" i="21"/>
  <c r="T12" i="21"/>
  <c r="S12" i="21"/>
  <c r="R12" i="21"/>
  <c r="Q12" i="21"/>
  <c r="P12" i="21"/>
  <c r="O12" i="21"/>
  <c r="N12" i="21"/>
  <c r="M12" i="21"/>
  <c r="L12" i="21"/>
  <c r="K12" i="21"/>
  <c r="J12" i="21"/>
  <c r="I12" i="21"/>
  <c r="H12" i="21"/>
  <c r="G12" i="21"/>
  <c r="F12" i="21"/>
  <c r="D12" i="21"/>
  <c r="C12" i="21"/>
  <c r="B12" i="21"/>
  <c r="A12" i="21"/>
  <c r="X11" i="21"/>
  <c r="W11" i="21"/>
  <c r="V11" i="21"/>
  <c r="U11" i="21"/>
  <c r="T11" i="21"/>
  <c r="S11" i="21"/>
  <c r="R11" i="21"/>
  <c r="Q11" i="21"/>
  <c r="P11" i="21"/>
  <c r="O11" i="21"/>
  <c r="N11" i="21"/>
  <c r="M11" i="21"/>
  <c r="L11" i="21"/>
  <c r="K11" i="21"/>
  <c r="J11" i="21"/>
  <c r="I11" i="21"/>
  <c r="H11" i="21"/>
  <c r="G11" i="21"/>
  <c r="F11" i="21"/>
  <c r="D11" i="21"/>
  <c r="C11" i="21"/>
  <c r="B11" i="21"/>
  <c r="A11" i="21"/>
  <c r="X10" i="21"/>
  <c r="W10" i="21"/>
  <c r="V10" i="21"/>
  <c r="U10" i="21"/>
  <c r="T10" i="21"/>
  <c r="S10" i="21"/>
  <c r="R10" i="21"/>
  <c r="Q10" i="21"/>
  <c r="P10" i="21"/>
  <c r="O10" i="21"/>
  <c r="N10" i="21"/>
  <c r="M10" i="21"/>
  <c r="L10" i="21"/>
  <c r="K10" i="21"/>
  <c r="J10" i="21"/>
  <c r="I10" i="21"/>
  <c r="H10" i="21"/>
  <c r="G10" i="21"/>
  <c r="F10" i="21"/>
  <c r="D10" i="21"/>
  <c r="C10" i="21"/>
  <c r="B10" i="21"/>
  <c r="A10" i="21"/>
  <c r="X9" i="21"/>
  <c r="W9" i="21"/>
  <c r="V9" i="21"/>
  <c r="U9" i="21"/>
  <c r="T9" i="21"/>
  <c r="S9" i="21"/>
  <c r="R9" i="21"/>
  <c r="Q9" i="21"/>
  <c r="P9" i="21"/>
  <c r="O9" i="21"/>
  <c r="N9" i="21"/>
  <c r="M9" i="21"/>
  <c r="L9" i="21"/>
  <c r="K9" i="21"/>
  <c r="J9" i="21"/>
  <c r="I9" i="21"/>
  <c r="H9" i="21"/>
  <c r="G9" i="21"/>
  <c r="F9" i="21"/>
  <c r="D9" i="21"/>
  <c r="C9" i="21"/>
  <c r="B9" i="21"/>
  <c r="A9" i="21"/>
  <c r="X8" i="21"/>
  <c r="W8" i="21"/>
  <c r="V8" i="21"/>
  <c r="U8" i="21"/>
  <c r="T8" i="21"/>
  <c r="S8" i="21"/>
  <c r="R8" i="21"/>
  <c r="Q8" i="21"/>
  <c r="P8" i="21"/>
  <c r="O8" i="21"/>
  <c r="N8" i="21"/>
  <c r="M8" i="21"/>
  <c r="L8" i="21"/>
  <c r="K8" i="21"/>
  <c r="J8" i="21"/>
  <c r="I8" i="21"/>
  <c r="H8" i="21"/>
  <c r="G8" i="21"/>
  <c r="F8" i="21"/>
  <c r="D8" i="21"/>
  <c r="C8" i="21"/>
  <c r="B8" i="21"/>
  <c r="A8" i="21"/>
  <c r="T4" i="21"/>
  <c r="M4" i="21"/>
  <c r="K4" i="21"/>
  <c r="O4" i="21" s="1"/>
  <c r="Q4" i="21" s="1"/>
  <c r="T3" i="21"/>
  <c r="T2" i="21"/>
  <c r="L2" i="21"/>
  <c r="E2" i="21"/>
  <c r="U32" i="20"/>
  <c r="X27" i="20"/>
  <c r="W27" i="20"/>
  <c r="V27" i="20"/>
  <c r="U27" i="20"/>
  <c r="T27" i="20"/>
  <c r="S27" i="20"/>
  <c r="R27" i="20"/>
  <c r="Q27" i="20"/>
  <c r="P27" i="20"/>
  <c r="O27" i="20"/>
  <c r="N27" i="20"/>
  <c r="M27" i="20"/>
  <c r="L27" i="20"/>
  <c r="K27" i="20"/>
  <c r="J27" i="20"/>
  <c r="I27" i="20"/>
  <c r="H27" i="20"/>
  <c r="G27" i="20"/>
  <c r="F27" i="20"/>
  <c r="E27" i="20"/>
  <c r="D27" i="20"/>
  <c r="C27" i="20"/>
  <c r="B27" i="20"/>
  <c r="A27" i="20"/>
  <c r="X26" i="20"/>
  <c r="W26" i="20"/>
  <c r="V26" i="20"/>
  <c r="U26" i="20"/>
  <c r="T26" i="20"/>
  <c r="S26" i="20"/>
  <c r="R26" i="20"/>
  <c r="Q26" i="20"/>
  <c r="P26" i="20"/>
  <c r="O26" i="20"/>
  <c r="N26" i="20"/>
  <c r="M26" i="20"/>
  <c r="L26" i="20"/>
  <c r="K26" i="20"/>
  <c r="J26" i="20"/>
  <c r="I26" i="20"/>
  <c r="H26" i="20"/>
  <c r="G26" i="20"/>
  <c r="F26" i="20"/>
  <c r="E26" i="20"/>
  <c r="D26" i="20"/>
  <c r="C26" i="20"/>
  <c r="B26" i="20"/>
  <c r="A26" i="20"/>
  <c r="X25" i="20"/>
  <c r="W25" i="20"/>
  <c r="V25" i="20"/>
  <c r="U25" i="20"/>
  <c r="T25" i="20"/>
  <c r="S25" i="20"/>
  <c r="R25" i="20"/>
  <c r="Q25" i="20"/>
  <c r="P25" i="20"/>
  <c r="O25" i="20"/>
  <c r="N25" i="20"/>
  <c r="M25" i="20"/>
  <c r="L25" i="20"/>
  <c r="K25" i="20"/>
  <c r="J25" i="20"/>
  <c r="I25" i="20"/>
  <c r="H25" i="20"/>
  <c r="G25" i="20"/>
  <c r="F25" i="20"/>
  <c r="E25" i="20"/>
  <c r="D25" i="20"/>
  <c r="C25" i="20"/>
  <c r="B25" i="20"/>
  <c r="A25" i="20"/>
  <c r="X24" i="20"/>
  <c r="W24" i="20"/>
  <c r="V24" i="20"/>
  <c r="U24" i="20"/>
  <c r="T24" i="20"/>
  <c r="S24" i="20"/>
  <c r="R24" i="20"/>
  <c r="Q24" i="20"/>
  <c r="P24" i="20"/>
  <c r="O24" i="20"/>
  <c r="N24" i="20"/>
  <c r="M24" i="20"/>
  <c r="L24" i="20"/>
  <c r="K24" i="20"/>
  <c r="J24" i="20"/>
  <c r="I24" i="20"/>
  <c r="H24" i="20"/>
  <c r="G24" i="20"/>
  <c r="F24" i="20"/>
  <c r="E24" i="20"/>
  <c r="D24" i="20"/>
  <c r="C24" i="20"/>
  <c r="B24" i="20"/>
  <c r="A24" i="20"/>
  <c r="X23" i="20"/>
  <c r="W23" i="20"/>
  <c r="V23" i="20"/>
  <c r="U23" i="20"/>
  <c r="T23" i="20"/>
  <c r="S23" i="20"/>
  <c r="R23" i="20"/>
  <c r="Q23" i="20"/>
  <c r="P23" i="20"/>
  <c r="O23" i="20"/>
  <c r="N23" i="20"/>
  <c r="M23" i="20"/>
  <c r="L23" i="20"/>
  <c r="K23" i="20"/>
  <c r="J23" i="20"/>
  <c r="I23" i="20"/>
  <c r="H23" i="20"/>
  <c r="G23" i="20"/>
  <c r="F23" i="20"/>
  <c r="E23" i="20"/>
  <c r="D23" i="20"/>
  <c r="C23" i="20"/>
  <c r="B23" i="20"/>
  <c r="A23" i="20"/>
  <c r="X22" i="20"/>
  <c r="W22" i="20"/>
  <c r="V22" i="20"/>
  <c r="U22" i="20"/>
  <c r="T22" i="20"/>
  <c r="S22" i="20"/>
  <c r="R22" i="20"/>
  <c r="Q22" i="20"/>
  <c r="P22" i="20"/>
  <c r="O22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B22" i="20"/>
  <c r="A22" i="20"/>
  <c r="X21" i="20"/>
  <c r="W21" i="20"/>
  <c r="V21" i="20"/>
  <c r="U21" i="20"/>
  <c r="T21" i="20"/>
  <c r="S21" i="20"/>
  <c r="R21" i="20"/>
  <c r="Q21" i="20"/>
  <c r="P21" i="20"/>
  <c r="O21" i="20"/>
  <c r="N21" i="20"/>
  <c r="M21" i="20"/>
  <c r="L21" i="20"/>
  <c r="K21" i="20"/>
  <c r="J21" i="20"/>
  <c r="I21" i="20"/>
  <c r="H21" i="20"/>
  <c r="G21" i="20"/>
  <c r="F21" i="20"/>
  <c r="E21" i="20"/>
  <c r="D21" i="20"/>
  <c r="C21" i="20"/>
  <c r="B21" i="20"/>
  <c r="A21" i="20"/>
  <c r="X20" i="20"/>
  <c r="W20" i="20"/>
  <c r="V20" i="20"/>
  <c r="U20" i="20"/>
  <c r="T20" i="20"/>
  <c r="S20" i="20"/>
  <c r="R20" i="20"/>
  <c r="Q20" i="20"/>
  <c r="P20" i="20"/>
  <c r="O20" i="20"/>
  <c r="N20" i="20"/>
  <c r="M20" i="20"/>
  <c r="L20" i="20"/>
  <c r="K20" i="20"/>
  <c r="J20" i="20"/>
  <c r="I20" i="20"/>
  <c r="H20" i="20"/>
  <c r="G20" i="20"/>
  <c r="F20" i="20"/>
  <c r="E20" i="20"/>
  <c r="D20" i="20"/>
  <c r="C20" i="20"/>
  <c r="B20" i="20"/>
  <c r="A20" i="20"/>
  <c r="X19" i="20"/>
  <c r="W19" i="20"/>
  <c r="V19" i="20"/>
  <c r="U19" i="20"/>
  <c r="T19" i="20"/>
  <c r="S19" i="20"/>
  <c r="R19" i="20"/>
  <c r="Q19" i="20"/>
  <c r="P19" i="20"/>
  <c r="O19" i="20"/>
  <c r="N19" i="20"/>
  <c r="M19" i="20"/>
  <c r="L19" i="20"/>
  <c r="K19" i="20"/>
  <c r="J19" i="20"/>
  <c r="I19" i="20"/>
  <c r="H19" i="20"/>
  <c r="G19" i="20"/>
  <c r="F19" i="20"/>
  <c r="E19" i="20"/>
  <c r="D19" i="20"/>
  <c r="C19" i="20"/>
  <c r="B19" i="20"/>
  <c r="A19" i="20"/>
  <c r="X18" i="20"/>
  <c r="W18" i="20"/>
  <c r="V18" i="20"/>
  <c r="U18" i="20"/>
  <c r="T18" i="20"/>
  <c r="S18" i="20"/>
  <c r="R18" i="20"/>
  <c r="Q18" i="20"/>
  <c r="P18" i="20"/>
  <c r="O18" i="20"/>
  <c r="N18" i="20"/>
  <c r="M18" i="20"/>
  <c r="L18" i="20"/>
  <c r="K18" i="20"/>
  <c r="J18" i="20"/>
  <c r="I18" i="20"/>
  <c r="H18" i="20"/>
  <c r="G18" i="20"/>
  <c r="F18" i="20"/>
  <c r="E18" i="20"/>
  <c r="D18" i="20"/>
  <c r="C18" i="20"/>
  <c r="B18" i="20"/>
  <c r="A18" i="20"/>
  <c r="X17" i="20"/>
  <c r="W17" i="20"/>
  <c r="V17" i="20"/>
  <c r="U17" i="20"/>
  <c r="T17" i="20"/>
  <c r="S17" i="20"/>
  <c r="R17" i="20"/>
  <c r="Q17" i="20"/>
  <c r="P17" i="20"/>
  <c r="O17" i="20"/>
  <c r="N17" i="20"/>
  <c r="M17" i="20"/>
  <c r="L17" i="20"/>
  <c r="K17" i="20"/>
  <c r="J17" i="20"/>
  <c r="I17" i="20"/>
  <c r="H17" i="20"/>
  <c r="G17" i="20"/>
  <c r="F17" i="20"/>
  <c r="E17" i="20"/>
  <c r="D17" i="20"/>
  <c r="C17" i="20"/>
  <c r="B17" i="20"/>
  <c r="A17" i="20"/>
  <c r="X16" i="20"/>
  <c r="W16" i="20"/>
  <c r="V16" i="20"/>
  <c r="U16" i="20"/>
  <c r="T16" i="20"/>
  <c r="S16" i="20"/>
  <c r="R16" i="20"/>
  <c r="Q16" i="20"/>
  <c r="P16" i="20"/>
  <c r="O16" i="20"/>
  <c r="N16" i="20"/>
  <c r="M16" i="20"/>
  <c r="L16" i="20"/>
  <c r="K16" i="20"/>
  <c r="J16" i="20"/>
  <c r="I16" i="20"/>
  <c r="H16" i="20"/>
  <c r="G16" i="20"/>
  <c r="F16" i="20"/>
  <c r="E16" i="20"/>
  <c r="D16" i="20"/>
  <c r="C16" i="20"/>
  <c r="B16" i="20"/>
  <c r="A16" i="20"/>
  <c r="X15" i="20"/>
  <c r="W15" i="20"/>
  <c r="V15" i="20"/>
  <c r="U15" i="20"/>
  <c r="T15" i="20"/>
  <c r="S15" i="20"/>
  <c r="R15" i="20"/>
  <c r="Q15" i="20"/>
  <c r="P15" i="20"/>
  <c r="O15" i="20"/>
  <c r="N15" i="20"/>
  <c r="M15" i="20"/>
  <c r="L15" i="20"/>
  <c r="K15" i="20"/>
  <c r="J15" i="20"/>
  <c r="I15" i="20"/>
  <c r="H15" i="20"/>
  <c r="G15" i="20"/>
  <c r="F15" i="20"/>
  <c r="E15" i="20"/>
  <c r="D15" i="20"/>
  <c r="C15" i="20"/>
  <c r="B15" i="20"/>
  <c r="A15" i="20"/>
  <c r="X14" i="20"/>
  <c r="W14" i="20"/>
  <c r="V14" i="20"/>
  <c r="U14" i="20"/>
  <c r="T14" i="20"/>
  <c r="S14" i="20"/>
  <c r="R14" i="20"/>
  <c r="Q14" i="20"/>
  <c r="P14" i="20"/>
  <c r="O14" i="20"/>
  <c r="N14" i="20"/>
  <c r="M14" i="20"/>
  <c r="L14" i="20"/>
  <c r="K14" i="20"/>
  <c r="J14" i="20"/>
  <c r="I14" i="20"/>
  <c r="H14" i="20"/>
  <c r="G14" i="20"/>
  <c r="F14" i="20"/>
  <c r="E14" i="20"/>
  <c r="D14" i="20"/>
  <c r="C14" i="20"/>
  <c r="B14" i="20"/>
  <c r="A14" i="20"/>
  <c r="X13" i="20"/>
  <c r="W13" i="20"/>
  <c r="V13" i="20"/>
  <c r="U13" i="20"/>
  <c r="T13" i="20"/>
  <c r="S13" i="20"/>
  <c r="R13" i="20"/>
  <c r="Q13" i="20"/>
  <c r="P13" i="20"/>
  <c r="O13" i="20"/>
  <c r="N13" i="20"/>
  <c r="M13" i="20"/>
  <c r="L13" i="20"/>
  <c r="K13" i="20"/>
  <c r="J13" i="20"/>
  <c r="I13" i="20"/>
  <c r="H13" i="20"/>
  <c r="G13" i="20"/>
  <c r="F13" i="20"/>
  <c r="E13" i="20"/>
  <c r="D13" i="20"/>
  <c r="C13" i="20"/>
  <c r="B13" i="20"/>
  <c r="A13" i="20"/>
  <c r="X12" i="20"/>
  <c r="W12" i="20"/>
  <c r="V12" i="20"/>
  <c r="U12" i="20"/>
  <c r="T12" i="20"/>
  <c r="S12" i="20"/>
  <c r="R12" i="20"/>
  <c r="Q12" i="20"/>
  <c r="P12" i="20"/>
  <c r="O12" i="20"/>
  <c r="N12" i="20"/>
  <c r="M12" i="20"/>
  <c r="L12" i="20"/>
  <c r="K12" i="20"/>
  <c r="J12" i="20"/>
  <c r="I12" i="20"/>
  <c r="H12" i="20"/>
  <c r="G12" i="20"/>
  <c r="F12" i="20"/>
  <c r="D12" i="20"/>
  <c r="C12" i="20"/>
  <c r="B12" i="20"/>
  <c r="A12" i="20"/>
  <c r="X11" i="20"/>
  <c r="W11" i="20"/>
  <c r="V11" i="20"/>
  <c r="U11" i="20"/>
  <c r="T11" i="20"/>
  <c r="S11" i="20"/>
  <c r="R11" i="20"/>
  <c r="Q11" i="20"/>
  <c r="P11" i="20"/>
  <c r="O11" i="20"/>
  <c r="N11" i="20"/>
  <c r="M11" i="20"/>
  <c r="L11" i="20"/>
  <c r="K11" i="20"/>
  <c r="J11" i="20"/>
  <c r="I11" i="20"/>
  <c r="H11" i="20"/>
  <c r="G11" i="20"/>
  <c r="F11" i="20"/>
  <c r="D11" i="20"/>
  <c r="C11" i="20"/>
  <c r="B11" i="20"/>
  <c r="A11" i="20"/>
  <c r="X10" i="20"/>
  <c r="W10" i="20"/>
  <c r="V10" i="20"/>
  <c r="U10" i="20"/>
  <c r="T10" i="20"/>
  <c r="S10" i="20"/>
  <c r="R10" i="20"/>
  <c r="Q10" i="20"/>
  <c r="P10" i="20"/>
  <c r="O10" i="20"/>
  <c r="N10" i="20"/>
  <c r="M10" i="20"/>
  <c r="L10" i="20"/>
  <c r="K10" i="20"/>
  <c r="J10" i="20"/>
  <c r="I10" i="20"/>
  <c r="H10" i="20"/>
  <c r="G10" i="20"/>
  <c r="F10" i="20"/>
  <c r="D10" i="20"/>
  <c r="C10" i="20"/>
  <c r="B10" i="20"/>
  <c r="A10" i="20"/>
  <c r="X9" i="20"/>
  <c r="W9" i="20"/>
  <c r="V9" i="20"/>
  <c r="U9" i="20"/>
  <c r="T9" i="20"/>
  <c r="S9" i="20"/>
  <c r="R9" i="20"/>
  <c r="Q9" i="20"/>
  <c r="P9" i="20"/>
  <c r="O9" i="20"/>
  <c r="N9" i="20"/>
  <c r="M9" i="20"/>
  <c r="L9" i="20"/>
  <c r="K9" i="20"/>
  <c r="J9" i="20"/>
  <c r="I9" i="20"/>
  <c r="H9" i="20"/>
  <c r="G9" i="20"/>
  <c r="F9" i="20"/>
  <c r="D9" i="20"/>
  <c r="C9" i="20"/>
  <c r="B9" i="20"/>
  <c r="A9" i="20"/>
  <c r="X8" i="20"/>
  <c r="W8" i="20"/>
  <c r="V8" i="20"/>
  <c r="U8" i="20"/>
  <c r="T8" i="20"/>
  <c r="S8" i="20"/>
  <c r="R8" i="20"/>
  <c r="Q8" i="20"/>
  <c r="P8" i="20"/>
  <c r="O8" i="20"/>
  <c r="N8" i="20"/>
  <c r="M8" i="20"/>
  <c r="L8" i="20"/>
  <c r="K8" i="20"/>
  <c r="J8" i="20"/>
  <c r="I8" i="20"/>
  <c r="H8" i="20"/>
  <c r="G8" i="20"/>
  <c r="F8" i="20"/>
  <c r="D8" i="20"/>
  <c r="C8" i="20"/>
  <c r="B8" i="20"/>
  <c r="A8" i="20"/>
  <c r="T4" i="20"/>
  <c r="M4" i="20"/>
  <c r="K4" i="20"/>
  <c r="O4" i="20" s="1"/>
  <c r="Q4" i="20" s="1"/>
  <c r="T3" i="20"/>
  <c r="T2" i="20"/>
  <c r="L2" i="20"/>
  <c r="E2" i="20"/>
  <c r="U44" i="19"/>
  <c r="X39" i="19"/>
  <c r="W39" i="19"/>
  <c r="V39" i="19"/>
  <c r="U39" i="19"/>
  <c r="T39" i="19"/>
  <c r="S39" i="19"/>
  <c r="R39" i="19"/>
  <c r="Q39" i="19"/>
  <c r="P39" i="19"/>
  <c r="O39" i="19"/>
  <c r="N39" i="19"/>
  <c r="M39" i="19"/>
  <c r="L39" i="19"/>
  <c r="K39" i="19"/>
  <c r="J39" i="19"/>
  <c r="I39" i="19"/>
  <c r="H39" i="19"/>
  <c r="G39" i="19"/>
  <c r="F39" i="19"/>
  <c r="E39" i="19"/>
  <c r="D39" i="19"/>
  <c r="C39" i="19"/>
  <c r="B39" i="19"/>
  <c r="A39" i="19"/>
  <c r="X38" i="19"/>
  <c r="W38" i="19"/>
  <c r="V38" i="19"/>
  <c r="U38" i="19"/>
  <c r="T38" i="19"/>
  <c r="S38" i="19"/>
  <c r="R38" i="19"/>
  <c r="Q38" i="19"/>
  <c r="P38" i="19"/>
  <c r="O38" i="19"/>
  <c r="N38" i="19"/>
  <c r="M38" i="19"/>
  <c r="L38" i="19"/>
  <c r="K38" i="19"/>
  <c r="J38" i="19"/>
  <c r="I38" i="19"/>
  <c r="H38" i="19"/>
  <c r="G38" i="19"/>
  <c r="F38" i="19"/>
  <c r="E38" i="19"/>
  <c r="D38" i="19"/>
  <c r="C38" i="19"/>
  <c r="B38" i="19"/>
  <c r="A38" i="19"/>
  <c r="X37" i="19"/>
  <c r="W37" i="19"/>
  <c r="V37" i="19"/>
  <c r="U37" i="19"/>
  <c r="T37" i="19"/>
  <c r="S37" i="19"/>
  <c r="R37" i="19"/>
  <c r="Q37" i="19"/>
  <c r="P37" i="19"/>
  <c r="O37" i="19"/>
  <c r="N37" i="19"/>
  <c r="M37" i="19"/>
  <c r="L37" i="19"/>
  <c r="K37" i="19"/>
  <c r="J37" i="19"/>
  <c r="I37" i="19"/>
  <c r="H37" i="19"/>
  <c r="G37" i="19"/>
  <c r="F37" i="19"/>
  <c r="E37" i="19"/>
  <c r="D37" i="19"/>
  <c r="C37" i="19"/>
  <c r="B37" i="19"/>
  <c r="A37" i="19"/>
  <c r="X36" i="19"/>
  <c r="W36" i="19"/>
  <c r="V36" i="19"/>
  <c r="U36" i="19"/>
  <c r="T36" i="19"/>
  <c r="S36" i="19"/>
  <c r="R36" i="19"/>
  <c r="Q36" i="19"/>
  <c r="P36" i="19"/>
  <c r="O36" i="19"/>
  <c r="N36" i="19"/>
  <c r="M36" i="19"/>
  <c r="L36" i="19"/>
  <c r="K36" i="19"/>
  <c r="J36" i="19"/>
  <c r="I36" i="19"/>
  <c r="H36" i="19"/>
  <c r="G36" i="19"/>
  <c r="F36" i="19"/>
  <c r="E36" i="19"/>
  <c r="D36" i="19"/>
  <c r="C36" i="19"/>
  <c r="B36" i="19"/>
  <c r="A36" i="19"/>
  <c r="X35" i="19"/>
  <c r="W35" i="19"/>
  <c r="V35" i="19"/>
  <c r="U35" i="19"/>
  <c r="T35" i="19"/>
  <c r="S35" i="19"/>
  <c r="R35" i="19"/>
  <c r="Q35" i="19"/>
  <c r="P35" i="19"/>
  <c r="O35" i="19"/>
  <c r="N35" i="19"/>
  <c r="M35" i="19"/>
  <c r="L35" i="19"/>
  <c r="K35" i="19"/>
  <c r="J35" i="19"/>
  <c r="I35" i="19"/>
  <c r="H35" i="19"/>
  <c r="G35" i="19"/>
  <c r="F35" i="19"/>
  <c r="E35" i="19"/>
  <c r="D35" i="19"/>
  <c r="C35" i="19"/>
  <c r="B35" i="19"/>
  <c r="A35" i="19"/>
  <c r="X34" i="19"/>
  <c r="W34" i="19"/>
  <c r="V34" i="19"/>
  <c r="U34" i="19"/>
  <c r="T34" i="19"/>
  <c r="S34" i="19"/>
  <c r="R34" i="19"/>
  <c r="Q34" i="19"/>
  <c r="P34" i="19"/>
  <c r="O34" i="19"/>
  <c r="N34" i="19"/>
  <c r="M34" i="19"/>
  <c r="L34" i="19"/>
  <c r="K34" i="19"/>
  <c r="J34" i="19"/>
  <c r="I34" i="19"/>
  <c r="H34" i="19"/>
  <c r="G34" i="19"/>
  <c r="F34" i="19"/>
  <c r="E34" i="19"/>
  <c r="D34" i="19"/>
  <c r="C34" i="19"/>
  <c r="B34" i="19"/>
  <c r="A34" i="19"/>
  <c r="X33" i="19"/>
  <c r="W33" i="19"/>
  <c r="V33" i="19"/>
  <c r="U33" i="19"/>
  <c r="T33" i="19"/>
  <c r="S33" i="19"/>
  <c r="R33" i="19"/>
  <c r="Q33" i="19"/>
  <c r="P33" i="19"/>
  <c r="O33" i="19"/>
  <c r="N33" i="19"/>
  <c r="M33" i="19"/>
  <c r="L33" i="19"/>
  <c r="K33" i="19"/>
  <c r="J33" i="19"/>
  <c r="I33" i="19"/>
  <c r="H33" i="19"/>
  <c r="G33" i="19"/>
  <c r="F33" i="19"/>
  <c r="E33" i="19"/>
  <c r="D33" i="19"/>
  <c r="C33" i="19"/>
  <c r="B33" i="19"/>
  <c r="A33" i="19"/>
  <c r="X32" i="19"/>
  <c r="W32" i="19"/>
  <c r="V32" i="19"/>
  <c r="U32" i="19"/>
  <c r="T32" i="19"/>
  <c r="S32" i="19"/>
  <c r="R32" i="19"/>
  <c r="Q32" i="19"/>
  <c r="P32" i="19"/>
  <c r="O32" i="19"/>
  <c r="N32" i="19"/>
  <c r="M32" i="19"/>
  <c r="L32" i="19"/>
  <c r="K32" i="19"/>
  <c r="J32" i="19"/>
  <c r="I32" i="19"/>
  <c r="H32" i="19"/>
  <c r="G32" i="19"/>
  <c r="F32" i="19"/>
  <c r="E32" i="19"/>
  <c r="D32" i="19"/>
  <c r="C32" i="19"/>
  <c r="B32" i="19"/>
  <c r="A32" i="19"/>
  <c r="X31" i="19"/>
  <c r="W31" i="19"/>
  <c r="V31" i="19"/>
  <c r="U31" i="19"/>
  <c r="T31" i="19"/>
  <c r="S31" i="19"/>
  <c r="R31" i="19"/>
  <c r="Q31" i="19"/>
  <c r="P31" i="19"/>
  <c r="O31" i="19"/>
  <c r="N31" i="19"/>
  <c r="M31" i="19"/>
  <c r="L31" i="19"/>
  <c r="K31" i="19"/>
  <c r="J31" i="19"/>
  <c r="I31" i="19"/>
  <c r="H31" i="19"/>
  <c r="G31" i="19"/>
  <c r="F31" i="19"/>
  <c r="E31" i="19"/>
  <c r="D31" i="19"/>
  <c r="C31" i="19"/>
  <c r="B31" i="19"/>
  <c r="A31" i="19"/>
  <c r="X30" i="19"/>
  <c r="W30" i="19"/>
  <c r="V30" i="19"/>
  <c r="U30" i="19"/>
  <c r="T30" i="19"/>
  <c r="S30" i="19"/>
  <c r="R30" i="19"/>
  <c r="Q30" i="19"/>
  <c r="P30" i="19"/>
  <c r="O30" i="19"/>
  <c r="N30" i="19"/>
  <c r="M30" i="19"/>
  <c r="L30" i="19"/>
  <c r="K30" i="19"/>
  <c r="J30" i="19"/>
  <c r="I30" i="19"/>
  <c r="H30" i="19"/>
  <c r="G30" i="19"/>
  <c r="F30" i="19"/>
  <c r="E30" i="19"/>
  <c r="D30" i="19"/>
  <c r="C30" i="19"/>
  <c r="B30" i="19"/>
  <c r="A30" i="19"/>
  <c r="X29" i="19"/>
  <c r="W29" i="19"/>
  <c r="V29" i="19"/>
  <c r="U29" i="19"/>
  <c r="T29" i="19"/>
  <c r="S29" i="19"/>
  <c r="R29" i="19"/>
  <c r="Q29" i="19"/>
  <c r="P29" i="19"/>
  <c r="O29" i="19"/>
  <c r="N29" i="19"/>
  <c r="M29" i="19"/>
  <c r="L29" i="19"/>
  <c r="K29" i="19"/>
  <c r="J29" i="19"/>
  <c r="I29" i="19"/>
  <c r="H29" i="19"/>
  <c r="G29" i="19"/>
  <c r="F29" i="19"/>
  <c r="E29" i="19"/>
  <c r="D29" i="19"/>
  <c r="C29" i="19"/>
  <c r="B29" i="19"/>
  <c r="A29" i="19"/>
  <c r="X28" i="19"/>
  <c r="W28" i="19"/>
  <c r="V28" i="19"/>
  <c r="U28" i="19"/>
  <c r="T28" i="19"/>
  <c r="S28" i="19"/>
  <c r="R28" i="19"/>
  <c r="Q28" i="19"/>
  <c r="P28" i="19"/>
  <c r="O28" i="19"/>
  <c r="N28" i="19"/>
  <c r="M28" i="19"/>
  <c r="L28" i="19"/>
  <c r="K28" i="19"/>
  <c r="J28" i="19"/>
  <c r="I28" i="19"/>
  <c r="H28" i="19"/>
  <c r="G28" i="19"/>
  <c r="F28" i="19"/>
  <c r="E28" i="19"/>
  <c r="D28" i="19"/>
  <c r="C28" i="19"/>
  <c r="B28" i="19"/>
  <c r="A28" i="19"/>
  <c r="X27" i="19"/>
  <c r="W27" i="19"/>
  <c r="V27" i="19"/>
  <c r="U27" i="19"/>
  <c r="T27" i="19"/>
  <c r="S27" i="19"/>
  <c r="R27" i="19"/>
  <c r="Q27" i="19"/>
  <c r="P27" i="19"/>
  <c r="O27" i="19"/>
  <c r="N27" i="19"/>
  <c r="M27" i="19"/>
  <c r="L27" i="19"/>
  <c r="K27" i="19"/>
  <c r="J27" i="19"/>
  <c r="I27" i="19"/>
  <c r="H27" i="19"/>
  <c r="G27" i="19"/>
  <c r="F27" i="19"/>
  <c r="E27" i="19"/>
  <c r="D27" i="19"/>
  <c r="C27" i="19"/>
  <c r="B27" i="19"/>
  <c r="A27" i="19"/>
  <c r="X26" i="19"/>
  <c r="W26" i="19"/>
  <c r="V26" i="19"/>
  <c r="U26" i="19"/>
  <c r="T26" i="19"/>
  <c r="S26" i="19"/>
  <c r="R26" i="19"/>
  <c r="Q26" i="19"/>
  <c r="P26" i="19"/>
  <c r="O26" i="19"/>
  <c r="N26" i="19"/>
  <c r="M26" i="19"/>
  <c r="L26" i="19"/>
  <c r="K26" i="19"/>
  <c r="J26" i="19"/>
  <c r="I26" i="19"/>
  <c r="H26" i="19"/>
  <c r="G26" i="19"/>
  <c r="F26" i="19"/>
  <c r="E26" i="19"/>
  <c r="D26" i="19"/>
  <c r="C26" i="19"/>
  <c r="B26" i="19"/>
  <c r="A26" i="19"/>
  <c r="X25" i="19"/>
  <c r="W25" i="19"/>
  <c r="V25" i="19"/>
  <c r="U25" i="19"/>
  <c r="T25" i="19"/>
  <c r="S25" i="19"/>
  <c r="R25" i="19"/>
  <c r="Q25" i="19"/>
  <c r="P25" i="19"/>
  <c r="O25" i="19"/>
  <c r="N25" i="19"/>
  <c r="M25" i="19"/>
  <c r="L25" i="19"/>
  <c r="K25" i="19"/>
  <c r="J25" i="19"/>
  <c r="I25" i="19"/>
  <c r="H25" i="19"/>
  <c r="G25" i="19"/>
  <c r="F25" i="19"/>
  <c r="E25" i="19"/>
  <c r="D25" i="19"/>
  <c r="C25" i="19"/>
  <c r="B25" i="19"/>
  <c r="A25" i="19"/>
  <c r="X24" i="19"/>
  <c r="W24" i="19"/>
  <c r="V24" i="19"/>
  <c r="U24" i="19"/>
  <c r="T24" i="19"/>
  <c r="S24" i="19"/>
  <c r="R24" i="19"/>
  <c r="Q24" i="19"/>
  <c r="P24" i="19"/>
  <c r="O24" i="19"/>
  <c r="N24" i="19"/>
  <c r="M24" i="19"/>
  <c r="L24" i="19"/>
  <c r="K24" i="19"/>
  <c r="J24" i="19"/>
  <c r="I24" i="19"/>
  <c r="H24" i="19"/>
  <c r="G24" i="19"/>
  <c r="F24" i="19"/>
  <c r="E24" i="19"/>
  <c r="D24" i="19"/>
  <c r="C24" i="19"/>
  <c r="B24" i="19"/>
  <c r="A24" i="19"/>
  <c r="X23" i="19"/>
  <c r="W23" i="19"/>
  <c r="V23" i="19"/>
  <c r="U23" i="19"/>
  <c r="T23" i="19"/>
  <c r="S23" i="19"/>
  <c r="R23" i="19"/>
  <c r="Q23" i="19"/>
  <c r="P23" i="19"/>
  <c r="O23" i="19"/>
  <c r="N23" i="19"/>
  <c r="M23" i="19"/>
  <c r="L23" i="19"/>
  <c r="K23" i="19"/>
  <c r="J23" i="19"/>
  <c r="I23" i="19"/>
  <c r="H23" i="19"/>
  <c r="G23" i="19"/>
  <c r="F23" i="19"/>
  <c r="E23" i="19"/>
  <c r="D23" i="19"/>
  <c r="C23" i="19"/>
  <c r="B23" i="19"/>
  <c r="A23" i="19"/>
  <c r="X22" i="19"/>
  <c r="W22" i="19"/>
  <c r="V22" i="19"/>
  <c r="U22" i="19"/>
  <c r="T22" i="19"/>
  <c r="S22" i="19"/>
  <c r="R22" i="19"/>
  <c r="Q22" i="19"/>
  <c r="P22" i="19"/>
  <c r="O22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B22" i="19"/>
  <c r="A22" i="19"/>
  <c r="X21" i="19"/>
  <c r="W21" i="19"/>
  <c r="V21" i="19"/>
  <c r="U21" i="19"/>
  <c r="T21" i="19"/>
  <c r="S21" i="19"/>
  <c r="R21" i="19"/>
  <c r="Q21" i="19"/>
  <c r="P21" i="19"/>
  <c r="O21" i="19"/>
  <c r="N21" i="19"/>
  <c r="M21" i="19"/>
  <c r="L21" i="19"/>
  <c r="K21" i="19"/>
  <c r="J21" i="19"/>
  <c r="I21" i="19"/>
  <c r="H21" i="19"/>
  <c r="G21" i="19"/>
  <c r="F21" i="19"/>
  <c r="E21" i="19"/>
  <c r="D21" i="19"/>
  <c r="C21" i="19"/>
  <c r="B21" i="19"/>
  <c r="A21" i="19"/>
  <c r="X20" i="19"/>
  <c r="W20" i="19"/>
  <c r="V20" i="19"/>
  <c r="U20" i="19"/>
  <c r="T20" i="19"/>
  <c r="S20" i="19"/>
  <c r="R20" i="19"/>
  <c r="Q20" i="19"/>
  <c r="P20" i="19"/>
  <c r="O20" i="19"/>
  <c r="N20" i="19"/>
  <c r="M20" i="19"/>
  <c r="L20" i="19"/>
  <c r="K20" i="19"/>
  <c r="J20" i="19"/>
  <c r="I20" i="19"/>
  <c r="H20" i="19"/>
  <c r="G20" i="19"/>
  <c r="F20" i="19"/>
  <c r="E20" i="19"/>
  <c r="D20" i="19"/>
  <c r="C20" i="19"/>
  <c r="B20" i="19"/>
  <c r="A20" i="19"/>
  <c r="X19" i="19"/>
  <c r="W19" i="19"/>
  <c r="V19" i="19"/>
  <c r="U19" i="19"/>
  <c r="T19" i="19"/>
  <c r="S19" i="19"/>
  <c r="R19" i="19"/>
  <c r="Q19" i="19"/>
  <c r="P19" i="19"/>
  <c r="O19" i="19"/>
  <c r="N19" i="19"/>
  <c r="M19" i="19"/>
  <c r="L19" i="19"/>
  <c r="K19" i="19"/>
  <c r="J19" i="19"/>
  <c r="I19" i="19"/>
  <c r="H19" i="19"/>
  <c r="G19" i="19"/>
  <c r="F19" i="19"/>
  <c r="E19" i="19"/>
  <c r="D19" i="19"/>
  <c r="C19" i="19"/>
  <c r="B19" i="19"/>
  <c r="A19" i="19"/>
  <c r="X18" i="19"/>
  <c r="W18" i="19"/>
  <c r="V18" i="19"/>
  <c r="U18" i="19"/>
  <c r="T18" i="19"/>
  <c r="S18" i="19"/>
  <c r="R18" i="19"/>
  <c r="Q18" i="19"/>
  <c r="P18" i="19"/>
  <c r="O18" i="19"/>
  <c r="N18" i="19"/>
  <c r="M18" i="19"/>
  <c r="L18" i="19"/>
  <c r="K18" i="19"/>
  <c r="J18" i="19"/>
  <c r="I18" i="19"/>
  <c r="H18" i="19"/>
  <c r="G18" i="19"/>
  <c r="F18" i="19"/>
  <c r="E18" i="19"/>
  <c r="D18" i="19"/>
  <c r="C18" i="19"/>
  <c r="B18" i="19"/>
  <c r="A18" i="19"/>
  <c r="X17" i="19"/>
  <c r="W17" i="19"/>
  <c r="V17" i="19"/>
  <c r="U17" i="19"/>
  <c r="T17" i="19"/>
  <c r="S17" i="19"/>
  <c r="R17" i="19"/>
  <c r="Q17" i="19"/>
  <c r="P17" i="19"/>
  <c r="O17" i="19"/>
  <c r="N17" i="19"/>
  <c r="M17" i="19"/>
  <c r="L17" i="19"/>
  <c r="K17" i="19"/>
  <c r="J17" i="19"/>
  <c r="I17" i="19"/>
  <c r="H17" i="19"/>
  <c r="G17" i="19"/>
  <c r="F17" i="19"/>
  <c r="E17" i="19"/>
  <c r="D17" i="19"/>
  <c r="C17" i="19"/>
  <c r="B17" i="19"/>
  <c r="A17" i="19"/>
  <c r="X16" i="19"/>
  <c r="W16" i="19"/>
  <c r="V16" i="19"/>
  <c r="U16" i="19"/>
  <c r="T16" i="19"/>
  <c r="S16" i="19"/>
  <c r="R16" i="19"/>
  <c r="Q16" i="19"/>
  <c r="P16" i="19"/>
  <c r="O16" i="19"/>
  <c r="N16" i="19"/>
  <c r="M16" i="19"/>
  <c r="L16" i="19"/>
  <c r="K16" i="19"/>
  <c r="J16" i="19"/>
  <c r="I16" i="19"/>
  <c r="H16" i="19"/>
  <c r="G16" i="19"/>
  <c r="F16" i="19"/>
  <c r="E16" i="19"/>
  <c r="D16" i="19"/>
  <c r="C16" i="19"/>
  <c r="B16" i="19"/>
  <c r="A16" i="19"/>
  <c r="X15" i="19"/>
  <c r="W15" i="19"/>
  <c r="V15" i="19"/>
  <c r="U15" i="19"/>
  <c r="T15" i="19"/>
  <c r="S15" i="19"/>
  <c r="R15" i="19"/>
  <c r="Q15" i="19"/>
  <c r="P15" i="19"/>
  <c r="O15" i="19"/>
  <c r="N15" i="19"/>
  <c r="M15" i="19"/>
  <c r="L15" i="19"/>
  <c r="K15" i="19"/>
  <c r="J15" i="19"/>
  <c r="I15" i="19"/>
  <c r="H15" i="19"/>
  <c r="G15" i="19"/>
  <c r="F15" i="19"/>
  <c r="E15" i="19"/>
  <c r="D15" i="19"/>
  <c r="C15" i="19"/>
  <c r="B15" i="19"/>
  <c r="A15" i="19"/>
  <c r="X14" i="19"/>
  <c r="W14" i="19"/>
  <c r="V14" i="19"/>
  <c r="U14" i="19"/>
  <c r="T14" i="19"/>
  <c r="S14" i="19"/>
  <c r="R14" i="19"/>
  <c r="Q14" i="19"/>
  <c r="P14" i="19"/>
  <c r="O14" i="19"/>
  <c r="N14" i="19"/>
  <c r="M14" i="19"/>
  <c r="L14" i="19"/>
  <c r="K14" i="19"/>
  <c r="J14" i="19"/>
  <c r="I14" i="19"/>
  <c r="H14" i="19"/>
  <c r="G14" i="19"/>
  <c r="F14" i="19"/>
  <c r="E14" i="19"/>
  <c r="D14" i="19"/>
  <c r="C14" i="19"/>
  <c r="B14" i="19"/>
  <c r="A14" i="19"/>
  <c r="X13" i="19"/>
  <c r="W13" i="19"/>
  <c r="V13" i="19"/>
  <c r="U13" i="19"/>
  <c r="T13" i="19"/>
  <c r="S13" i="19"/>
  <c r="R13" i="19"/>
  <c r="Q13" i="19"/>
  <c r="P13" i="19"/>
  <c r="O13" i="19"/>
  <c r="N13" i="19"/>
  <c r="M13" i="19"/>
  <c r="L13" i="19"/>
  <c r="K13" i="19"/>
  <c r="J13" i="19"/>
  <c r="I13" i="19"/>
  <c r="H13" i="19"/>
  <c r="G13" i="19"/>
  <c r="F13" i="19"/>
  <c r="E13" i="19"/>
  <c r="D13" i="19"/>
  <c r="C13" i="19"/>
  <c r="B13" i="19"/>
  <c r="A13" i="19"/>
  <c r="X12" i="19"/>
  <c r="W12" i="19"/>
  <c r="V12" i="19"/>
  <c r="U12" i="19"/>
  <c r="T12" i="19"/>
  <c r="S12" i="19"/>
  <c r="R12" i="19"/>
  <c r="Q12" i="19"/>
  <c r="P12" i="19"/>
  <c r="O12" i="19"/>
  <c r="N12" i="19"/>
  <c r="M12" i="19"/>
  <c r="L12" i="19"/>
  <c r="K12" i="19"/>
  <c r="J12" i="19"/>
  <c r="I12" i="19"/>
  <c r="H12" i="19"/>
  <c r="G12" i="19"/>
  <c r="F12" i="19"/>
  <c r="D12" i="19"/>
  <c r="C12" i="19"/>
  <c r="B12" i="19"/>
  <c r="A12" i="19"/>
  <c r="X11" i="19"/>
  <c r="W11" i="19"/>
  <c r="V11" i="19"/>
  <c r="U11" i="19"/>
  <c r="T11" i="19"/>
  <c r="S11" i="19"/>
  <c r="R11" i="19"/>
  <c r="Q11" i="19"/>
  <c r="P11" i="19"/>
  <c r="O11" i="19"/>
  <c r="N11" i="19"/>
  <c r="M11" i="19"/>
  <c r="L11" i="19"/>
  <c r="K11" i="19"/>
  <c r="J11" i="19"/>
  <c r="I11" i="19"/>
  <c r="H11" i="19"/>
  <c r="G11" i="19"/>
  <c r="F11" i="19"/>
  <c r="D11" i="19"/>
  <c r="C11" i="19"/>
  <c r="B11" i="19"/>
  <c r="A11" i="19"/>
  <c r="X10" i="19"/>
  <c r="W10" i="19"/>
  <c r="V10" i="19"/>
  <c r="U10" i="19"/>
  <c r="T10" i="19"/>
  <c r="S10" i="19"/>
  <c r="R10" i="19"/>
  <c r="Q10" i="19"/>
  <c r="P10" i="19"/>
  <c r="O10" i="19"/>
  <c r="N10" i="19"/>
  <c r="M10" i="19"/>
  <c r="L10" i="19"/>
  <c r="K10" i="19"/>
  <c r="J10" i="19"/>
  <c r="I10" i="19"/>
  <c r="H10" i="19"/>
  <c r="G10" i="19"/>
  <c r="F10" i="19"/>
  <c r="D10" i="19"/>
  <c r="C10" i="19"/>
  <c r="B10" i="19"/>
  <c r="A10" i="19"/>
  <c r="X9" i="19"/>
  <c r="W9" i="19"/>
  <c r="V9" i="19"/>
  <c r="U9" i="19"/>
  <c r="T9" i="19"/>
  <c r="S9" i="19"/>
  <c r="R9" i="19"/>
  <c r="Q9" i="19"/>
  <c r="P9" i="19"/>
  <c r="O9" i="19"/>
  <c r="N9" i="19"/>
  <c r="M9" i="19"/>
  <c r="L9" i="19"/>
  <c r="K9" i="19"/>
  <c r="J9" i="19"/>
  <c r="I9" i="19"/>
  <c r="H9" i="19"/>
  <c r="G9" i="19"/>
  <c r="F9" i="19"/>
  <c r="D9" i="19"/>
  <c r="C9" i="19"/>
  <c r="B9" i="19"/>
  <c r="A9" i="19"/>
  <c r="X8" i="19"/>
  <c r="W8" i="19"/>
  <c r="V8" i="19"/>
  <c r="U8" i="19"/>
  <c r="T8" i="19"/>
  <c r="S8" i="19"/>
  <c r="R8" i="19"/>
  <c r="Q8" i="19"/>
  <c r="P8" i="19"/>
  <c r="O8" i="19"/>
  <c r="N8" i="19"/>
  <c r="M8" i="19"/>
  <c r="L8" i="19"/>
  <c r="K8" i="19"/>
  <c r="J8" i="19"/>
  <c r="I8" i="19"/>
  <c r="H8" i="19"/>
  <c r="G8" i="19"/>
  <c r="F8" i="19"/>
  <c r="D8" i="19"/>
  <c r="C8" i="19"/>
  <c r="B8" i="19"/>
  <c r="A8" i="19"/>
  <c r="T4" i="19"/>
  <c r="M4" i="19"/>
  <c r="K4" i="19"/>
  <c r="O4" i="19" s="1"/>
  <c r="Q4" i="19" s="1"/>
  <c r="T3" i="19"/>
  <c r="T2" i="19"/>
  <c r="L2" i="19"/>
  <c r="E2" i="19"/>
  <c r="A9" i="10"/>
  <c r="A10" i="10"/>
  <c r="A11" i="10"/>
  <c r="A12" i="10"/>
  <c r="A13" i="10"/>
  <c r="A14" i="10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A60" i="10"/>
  <c r="A61" i="10"/>
  <c r="A62" i="10"/>
  <c r="A63" i="10"/>
  <c r="A64" i="10"/>
  <c r="A65" i="10"/>
  <c r="A66" i="10"/>
  <c r="A67" i="10"/>
  <c r="A68" i="10"/>
  <c r="A69" i="10"/>
  <c r="A70" i="10"/>
  <c r="A71" i="10"/>
  <c r="A72" i="10"/>
  <c r="A73" i="10"/>
  <c r="A74" i="10"/>
  <c r="A75" i="10"/>
  <c r="A76" i="10"/>
  <c r="A77" i="10"/>
  <c r="A78" i="10"/>
  <c r="A79" i="10"/>
  <c r="A80" i="10"/>
  <c r="A81" i="10"/>
  <c r="A82" i="10"/>
  <c r="A83" i="10"/>
  <c r="A84" i="10"/>
  <c r="A85" i="10"/>
  <c r="A86" i="10"/>
  <c r="A87" i="10"/>
  <c r="A8" i="10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0" i="18"/>
  <c r="A41" i="18"/>
  <c r="A42" i="18"/>
  <c r="A43" i="18"/>
  <c r="A44" i="18"/>
  <c r="A45" i="18"/>
  <c r="A46" i="18"/>
  <c r="A47" i="18"/>
  <c r="A48" i="18"/>
  <c r="A49" i="18"/>
  <c r="A50" i="18"/>
  <c r="A51" i="18"/>
  <c r="A52" i="18"/>
  <c r="A53" i="18"/>
  <c r="A54" i="18"/>
  <c r="A55" i="18"/>
  <c r="A56" i="18"/>
  <c r="A57" i="18"/>
  <c r="A8" i="18"/>
  <c r="E87" i="10"/>
  <c r="E9" i="10"/>
  <c r="F9" i="10"/>
  <c r="G9" i="10"/>
  <c r="H9" i="10"/>
  <c r="I9" i="10"/>
  <c r="J9" i="10"/>
  <c r="K9" i="10"/>
  <c r="L9" i="10"/>
  <c r="M9" i="10"/>
  <c r="N9" i="10"/>
  <c r="O9" i="10"/>
  <c r="P9" i="10"/>
  <c r="Q9" i="10"/>
  <c r="R9" i="10"/>
  <c r="S9" i="10"/>
  <c r="T9" i="10"/>
  <c r="U9" i="10"/>
  <c r="V9" i="10"/>
  <c r="W9" i="10"/>
  <c r="E10" i="10"/>
  <c r="F10" i="10"/>
  <c r="G10" i="10"/>
  <c r="H10" i="10"/>
  <c r="I10" i="10"/>
  <c r="J10" i="10"/>
  <c r="K10" i="10"/>
  <c r="L10" i="10"/>
  <c r="M10" i="10"/>
  <c r="N10" i="10"/>
  <c r="O10" i="10"/>
  <c r="P10" i="10"/>
  <c r="Q10" i="10"/>
  <c r="R10" i="10"/>
  <c r="S10" i="10"/>
  <c r="T10" i="10"/>
  <c r="U10" i="10"/>
  <c r="V10" i="10"/>
  <c r="W10" i="10"/>
  <c r="E11" i="10"/>
  <c r="F11" i="10"/>
  <c r="G11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U11" i="10"/>
  <c r="V11" i="10"/>
  <c r="W11" i="10"/>
  <c r="E12" i="10"/>
  <c r="F12" i="10"/>
  <c r="G12" i="10"/>
  <c r="H12" i="10"/>
  <c r="I12" i="10"/>
  <c r="J12" i="10"/>
  <c r="K12" i="10"/>
  <c r="L12" i="10"/>
  <c r="M12" i="10"/>
  <c r="N12" i="10"/>
  <c r="O12" i="10"/>
  <c r="P12" i="10"/>
  <c r="Q12" i="10"/>
  <c r="R12" i="10"/>
  <c r="S12" i="10"/>
  <c r="T12" i="10"/>
  <c r="U12" i="10"/>
  <c r="V12" i="10"/>
  <c r="W12" i="10"/>
  <c r="E13" i="10"/>
  <c r="F13" i="10"/>
  <c r="G13" i="10"/>
  <c r="H13" i="10"/>
  <c r="I13" i="10"/>
  <c r="J13" i="10"/>
  <c r="K13" i="10"/>
  <c r="L13" i="10"/>
  <c r="M13" i="10"/>
  <c r="N13" i="10"/>
  <c r="O13" i="10"/>
  <c r="P13" i="10"/>
  <c r="Q13" i="10"/>
  <c r="R13" i="10"/>
  <c r="S13" i="10"/>
  <c r="T13" i="10"/>
  <c r="U13" i="10"/>
  <c r="V13" i="10"/>
  <c r="W13" i="10"/>
  <c r="E14" i="10"/>
  <c r="F14" i="10"/>
  <c r="G14" i="10"/>
  <c r="H14" i="10"/>
  <c r="I14" i="10"/>
  <c r="J14" i="10"/>
  <c r="K14" i="10"/>
  <c r="L14" i="10"/>
  <c r="M14" i="10"/>
  <c r="N14" i="10"/>
  <c r="O14" i="10"/>
  <c r="P14" i="10"/>
  <c r="Q14" i="10"/>
  <c r="R14" i="10"/>
  <c r="S14" i="10"/>
  <c r="T14" i="10"/>
  <c r="U14" i="10"/>
  <c r="V14" i="10"/>
  <c r="W14" i="10"/>
  <c r="E15" i="10"/>
  <c r="F15" i="10"/>
  <c r="G15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E16" i="10"/>
  <c r="F16" i="10"/>
  <c r="G16" i="10"/>
  <c r="H16" i="10"/>
  <c r="I16" i="10"/>
  <c r="J16" i="10"/>
  <c r="K16" i="10"/>
  <c r="L16" i="10"/>
  <c r="M16" i="10"/>
  <c r="N16" i="10"/>
  <c r="O16" i="10"/>
  <c r="P16" i="10"/>
  <c r="Q16" i="10"/>
  <c r="R16" i="10"/>
  <c r="S16" i="10"/>
  <c r="T16" i="10"/>
  <c r="U16" i="10"/>
  <c r="V16" i="10"/>
  <c r="W16" i="10"/>
  <c r="E17" i="10"/>
  <c r="F17" i="10"/>
  <c r="G17" i="10"/>
  <c r="H17" i="10"/>
  <c r="I17" i="10"/>
  <c r="J17" i="10"/>
  <c r="K17" i="10"/>
  <c r="L17" i="10"/>
  <c r="M17" i="10"/>
  <c r="N17" i="10"/>
  <c r="O17" i="10"/>
  <c r="P17" i="10"/>
  <c r="Q17" i="10"/>
  <c r="R17" i="10"/>
  <c r="S17" i="10"/>
  <c r="T17" i="10"/>
  <c r="U17" i="10"/>
  <c r="V17" i="10"/>
  <c r="W17" i="10"/>
  <c r="E18" i="10"/>
  <c r="F18" i="10"/>
  <c r="G18" i="10"/>
  <c r="H18" i="10"/>
  <c r="I18" i="10"/>
  <c r="J18" i="10"/>
  <c r="K18" i="10"/>
  <c r="L18" i="10"/>
  <c r="M18" i="10"/>
  <c r="N18" i="10"/>
  <c r="O18" i="10"/>
  <c r="P18" i="10"/>
  <c r="Q18" i="10"/>
  <c r="R18" i="10"/>
  <c r="S18" i="10"/>
  <c r="T18" i="10"/>
  <c r="U18" i="10"/>
  <c r="V18" i="10"/>
  <c r="W18" i="10"/>
  <c r="E19" i="10"/>
  <c r="F19" i="10"/>
  <c r="G19" i="10"/>
  <c r="H19" i="10"/>
  <c r="I19" i="10"/>
  <c r="J19" i="10"/>
  <c r="K19" i="10"/>
  <c r="L19" i="10"/>
  <c r="M19" i="10"/>
  <c r="N19" i="10"/>
  <c r="O19" i="10"/>
  <c r="P19" i="10"/>
  <c r="Q19" i="10"/>
  <c r="R19" i="10"/>
  <c r="S19" i="10"/>
  <c r="T19" i="10"/>
  <c r="U19" i="10"/>
  <c r="V19" i="10"/>
  <c r="W19" i="10"/>
  <c r="E20" i="10"/>
  <c r="F20" i="10"/>
  <c r="G20" i="10"/>
  <c r="H20" i="10"/>
  <c r="I20" i="10"/>
  <c r="J20" i="10"/>
  <c r="K20" i="10"/>
  <c r="L20" i="10"/>
  <c r="M20" i="10"/>
  <c r="N20" i="10"/>
  <c r="O20" i="10"/>
  <c r="P20" i="10"/>
  <c r="Q20" i="10"/>
  <c r="R20" i="10"/>
  <c r="S20" i="10"/>
  <c r="T20" i="10"/>
  <c r="U20" i="10"/>
  <c r="V20" i="10"/>
  <c r="W20" i="10"/>
  <c r="E21" i="10"/>
  <c r="F21" i="10"/>
  <c r="G21" i="10"/>
  <c r="H21" i="10"/>
  <c r="I21" i="10"/>
  <c r="J21" i="10"/>
  <c r="K21" i="10"/>
  <c r="L21" i="10"/>
  <c r="M21" i="10"/>
  <c r="N21" i="10"/>
  <c r="O21" i="10"/>
  <c r="P21" i="10"/>
  <c r="Q21" i="10"/>
  <c r="R21" i="10"/>
  <c r="S21" i="10"/>
  <c r="T21" i="10"/>
  <c r="U21" i="10"/>
  <c r="V21" i="10"/>
  <c r="W21" i="10"/>
  <c r="E22" i="10"/>
  <c r="F22" i="10"/>
  <c r="G22" i="10"/>
  <c r="H22" i="10"/>
  <c r="I22" i="10"/>
  <c r="J22" i="10"/>
  <c r="K22" i="10"/>
  <c r="L22" i="10"/>
  <c r="M22" i="10"/>
  <c r="N22" i="10"/>
  <c r="O22" i="10"/>
  <c r="P22" i="10"/>
  <c r="Q22" i="10"/>
  <c r="R22" i="10"/>
  <c r="S22" i="10"/>
  <c r="T22" i="10"/>
  <c r="U22" i="10"/>
  <c r="V22" i="10"/>
  <c r="W22" i="10"/>
  <c r="E23" i="10"/>
  <c r="F23" i="10"/>
  <c r="G23" i="10"/>
  <c r="H23" i="10"/>
  <c r="I23" i="10"/>
  <c r="J23" i="10"/>
  <c r="K23" i="10"/>
  <c r="L23" i="10"/>
  <c r="M23" i="10"/>
  <c r="N23" i="10"/>
  <c r="O23" i="10"/>
  <c r="P23" i="10"/>
  <c r="Q23" i="10"/>
  <c r="R23" i="10"/>
  <c r="S23" i="10"/>
  <c r="T23" i="10"/>
  <c r="U23" i="10"/>
  <c r="V23" i="10"/>
  <c r="W23" i="10"/>
  <c r="E24" i="10"/>
  <c r="F24" i="10"/>
  <c r="G24" i="10"/>
  <c r="H24" i="10"/>
  <c r="I24" i="10"/>
  <c r="J24" i="10"/>
  <c r="K24" i="10"/>
  <c r="L24" i="10"/>
  <c r="M24" i="10"/>
  <c r="N24" i="10"/>
  <c r="O24" i="10"/>
  <c r="P24" i="10"/>
  <c r="Q24" i="10"/>
  <c r="R24" i="10"/>
  <c r="S24" i="10"/>
  <c r="T24" i="10"/>
  <c r="U24" i="10"/>
  <c r="V24" i="10"/>
  <c r="W24" i="10"/>
  <c r="E25" i="10"/>
  <c r="F25" i="10"/>
  <c r="G25" i="10"/>
  <c r="H25" i="10"/>
  <c r="I25" i="10"/>
  <c r="J25" i="10"/>
  <c r="K25" i="10"/>
  <c r="L25" i="10"/>
  <c r="M25" i="10"/>
  <c r="N25" i="10"/>
  <c r="O25" i="10"/>
  <c r="P25" i="10"/>
  <c r="Q25" i="10"/>
  <c r="R25" i="10"/>
  <c r="S25" i="10"/>
  <c r="T25" i="10"/>
  <c r="U25" i="10"/>
  <c r="V25" i="10"/>
  <c r="W25" i="10"/>
  <c r="E26" i="10"/>
  <c r="F26" i="10"/>
  <c r="G26" i="10"/>
  <c r="H26" i="10"/>
  <c r="I26" i="10"/>
  <c r="J26" i="10"/>
  <c r="K26" i="10"/>
  <c r="L26" i="10"/>
  <c r="M26" i="10"/>
  <c r="N26" i="10"/>
  <c r="O26" i="10"/>
  <c r="P26" i="10"/>
  <c r="Q26" i="10"/>
  <c r="R26" i="10"/>
  <c r="S26" i="10"/>
  <c r="T26" i="10"/>
  <c r="U26" i="10"/>
  <c r="V26" i="10"/>
  <c r="W26" i="10"/>
  <c r="E27" i="10"/>
  <c r="F27" i="10"/>
  <c r="G27" i="10"/>
  <c r="H27" i="10"/>
  <c r="I27" i="10"/>
  <c r="J27" i="10"/>
  <c r="K27" i="10"/>
  <c r="L27" i="10"/>
  <c r="M27" i="10"/>
  <c r="N27" i="10"/>
  <c r="O27" i="10"/>
  <c r="P27" i="10"/>
  <c r="Q27" i="10"/>
  <c r="R27" i="10"/>
  <c r="S27" i="10"/>
  <c r="T27" i="10"/>
  <c r="U27" i="10"/>
  <c r="V27" i="10"/>
  <c r="W27" i="10"/>
  <c r="E28" i="10"/>
  <c r="F28" i="10"/>
  <c r="G28" i="10"/>
  <c r="H28" i="10"/>
  <c r="I28" i="10"/>
  <c r="J28" i="10"/>
  <c r="K28" i="10"/>
  <c r="L28" i="10"/>
  <c r="M28" i="10"/>
  <c r="N28" i="10"/>
  <c r="O28" i="10"/>
  <c r="P28" i="10"/>
  <c r="Q28" i="10"/>
  <c r="R28" i="10"/>
  <c r="S28" i="10"/>
  <c r="T28" i="10"/>
  <c r="U28" i="10"/>
  <c r="V28" i="10"/>
  <c r="W28" i="10"/>
  <c r="E29" i="10"/>
  <c r="F29" i="10"/>
  <c r="G29" i="10"/>
  <c r="H29" i="10"/>
  <c r="I29" i="10"/>
  <c r="J29" i="10"/>
  <c r="K29" i="10"/>
  <c r="L29" i="10"/>
  <c r="M29" i="10"/>
  <c r="N29" i="10"/>
  <c r="O29" i="10"/>
  <c r="P29" i="10"/>
  <c r="Q29" i="10"/>
  <c r="R29" i="10"/>
  <c r="S29" i="10"/>
  <c r="T29" i="10"/>
  <c r="U29" i="10"/>
  <c r="V29" i="10"/>
  <c r="W29" i="10"/>
  <c r="E30" i="10"/>
  <c r="F30" i="10"/>
  <c r="G30" i="10"/>
  <c r="H30" i="10"/>
  <c r="I30" i="10"/>
  <c r="J30" i="10"/>
  <c r="K30" i="10"/>
  <c r="L30" i="10"/>
  <c r="M30" i="10"/>
  <c r="N30" i="10"/>
  <c r="O30" i="10"/>
  <c r="P30" i="10"/>
  <c r="Q30" i="10"/>
  <c r="R30" i="10"/>
  <c r="S30" i="10"/>
  <c r="T30" i="10"/>
  <c r="U30" i="10"/>
  <c r="V30" i="10"/>
  <c r="W30" i="10"/>
  <c r="E31" i="10"/>
  <c r="F31" i="10"/>
  <c r="G31" i="10"/>
  <c r="H31" i="10"/>
  <c r="I31" i="10"/>
  <c r="J31" i="10"/>
  <c r="K31" i="10"/>
  <c r="L31" i="10"/>
  <c r="M31" i="10"/>
  <c r="N31" i="10"/>
  <c r="O31" i="10"/>
  <c r="P31" i="10"/>
  <c r="Q31" i="10"/>
  <c r="R31" i="10"/>
  <c r="S31" i="10"/>
  <c r="T31" i="10"/>
  <c r="U31" i="10"/>
  <c r="V31" i="10"/>
  <c r="W31" i="10"/>
  <c r="E32" i="10"/>
  <c r="F32" i="10"/>
  <c r="G32" i="10"/>
  <c r="H32" i="10"/>
  <c r="I32" i="10"/>
  <c r="J32" i="10"/>
  <c r="K32" i="10"/>
  <c r="L32" i="10"/>
  <c r="M32" i="10"/>
  <c r="N32" i="10"/>
  <c r="O32" i="10"/>
  <c r="P32" i="10"/>
  <c r="Q32" i="10"/>
  <c r="R32" i="10"/>
  <c r="S32" i="10"/>
  <c r="T32" i="10"/>
  <c r="U32" i="10"/>
  <c r="V32" i="10"/>
  <c r="W32" i="10"/>
  <c r="E33" i="10"/>
  <c r="F33" i="10"/>
  <c r="G33" i="10"/>
  <c r="H33" i="10"/>
  <c r="I33" i="10"/>
  <c r="J33" i="10"/>
  <c r="K33" i="10"/>
  <c r="L33" i="10"/>
  <c r="M33" i="10"/>
  <c r="N33" i="10"/>
  <c r="O33" i="10"/>
  <c r="P33" i="10"/>
  <c r="Q33" i="10"/>
  <c r="R33" i="10"/>
  <c r="S33" i="10"/>
  <c r="T33" i="10"/>
  <c r="U33" i="10"/>
  <c r="V33" i="10"/>
  <c r="W33" i="10"/>
  <c r="E34" i="10"/>
  <c r="F34" i="10"/>
  <c r="G34" i="10"/>
  <c r="H34" i="10"/>
  <c r="I34" i="10"/>
  <c r="J34" i="10"/>
  <c r="K34" i="10"/>
  <c r="L34" i="10"/>
  <c r="M34" i="10"/>
  <c r="N34" i="10"/>
  <c r="O34" i="10"/>
  <c r="P34" i="10"/>
  <c r="Q34" i="10"/>
  <c r="R34" i="10"/>
  <c r="S34" i="10"/>
  <c r="T34" i="10"/>
  <c r="U34" i="10"/>
  <c r="V34" i="10"/>
  <c r="W34" i="10"/>
  <c r="E35" i="10"/>
  <c r="F35" i="10"/>
  <c r="G35" i="10"/>
  <c r="H35" i="10"/>
  <c r="I35" i="10"/>
  <c r="J35" i="10"/>
  <c r="K35" i="10"/>
  <c r="L35" i="10"/>
  <c r="M35" i="10"/>
  <c r="N35" i="10"/>
  <c r="O35" i="10"/>
  <c r="P35" i="10"/>
  <c r="Q35" i="10"/>
  <c r="R35" i="10"/>
  <c r="S35" i="10"/>
  <c r="T35" i="10"/>
  <c r="U35" i="10"/>
  <c r="V35" i="10"/>
  <c r="W35" i="10"/>
  <c r="E36" i="10"/>
  <c r="F36" i="10"/>
  <c r="G36" i="10"/>
  <c r="H36" i="10"/>
  <c r="I36" i="10"/>
  <c r="J36" i="10"/>
  <c r="K36" i="10"/>
  <c r="L36" i="10"/>
  <c r="M36" i="10"/>
  <c r="N36" i="10"/>
  <c r="O36" i="10"/>
  <c r="P36" i="10"/>
  <c r="Q36" i="10"/>
  <c r="R36" i="10"/>
  <c r="S36" i="10"/>
  <c r="T36" i="10"/>
  <c r="U36" i="10"/>
  <c r="V36" i="10"/>
  <c r="W36" i="10"/>
  <c r="E37" i="10"/>
  <c r="F37" i="10"/>
  <c r="G37" i="10"/>
  <c r="H37" i="10"/>
  <c r="I37" i="10"/>
  <c r="J37" i="10"/>
  <c r="K37" i="10"/>
  <c r="L37" i="10"/>
  <c r="M37" i="10"/>
  <c r="N37" i="10"/>
  <c r="O37" i="10"/>
  <c r="P37" i="10"/>
  <c r="Q37" i="10"/>
  <c r="R37" i="10"/>
  <c r="S37" i="10"/>
  <c r="T37" i="10"/>
  <c r="U37" i="10"/>
  <c r="V37" i="10"/>
  <c r="W37" i="10"/>
  <c r="E38" i="10"/>
  <c r="F38" i="10"/>
  <c r="G38" i="10"/>
  <c r="H38" i="10"/>
  <c r="I38" i="10"/>
  <c r="J38" i="10"/>
  <c r="K38" i="10"/>
  <c r="L38" i="10"/>
  <c r="M38" i="10"/>
  <c r="N38" i="10"/>
  <c r="O38" i="10"/>
  <c r="P38" i="10"/>
  <c r="Q38" i="10"/>
  <c r="R38" i="10"/>
  <c r="S38" i="10"/>
  <c r="T38" i="10"/>
  <c r="U38" i="10"/>
  <c r="V38" i="10"/>
  <c r="W38" i="10"/>
  <c r="E39" i="10"/>
  <c r="F39" i="10"/>
  <c r="G39" i="10"/>
  <c r="H39" i="10"/>
  <c r="I39" i="10"/>
  <c r="J39" i="10"/>
  <c r="K39" i="10"/>
  <c r="L39" i="10"/>
  <c r="M39" i="10"/>
  <c r="N39" i="10"/>
  <c r="O39" i="10"/>
  <c r="P39" i="10"/>
  <c r="Q39" i="10"/>
  <c r="R39" i="10"/>
  <c r="S39" i="10"/>
  <c r="T39" i="10"/>
  <c r="U39" i="10"/>
  <c r="V39" i="10"/>
  <c r="W39" i="10"/>
  <c r="E40" i="10"/>
  <c r="F40" i="10"/>
  <c r="G40" i="10"/>
  <c r="H40" i="10"/>
  <c r="I40" i="10"/>
  <c r="J40" i="10"/>
  <c r="K40" i="10"/>
  <c r="L40" i="10"/>
  <c r="M40" i="10"/>
  <c r="N40" i="10"/>
  <c r="O40" i="10"/>
  <c r="P40" i="10"/>
  <c r="Q40" i="10"/>
  <c r="R40" i="10"/>
  <c r="S40" i="10"/>
  <c r="T40" i="10"/>
  <c r="U40" i="10"/>
  <c r="V40" i="10"/>
  <c r="W40" i="10"/>
  <c r="E41" i="10"/>
  <c r="F41" i="10"/>
  <c r="G41" i="10"/>
  <c r="H41" i="10"/>
  <c r="I41" i="10"/>
  <c r="J41" i="10"/>
  <c r="K41" i="10"/>
  <c r="L41" i="10"/>
  <c r="M41" i="10"/>
  <c r="N41" i="10"/>
  <c r="O41" i="10"/>
  <c r="P41" i="10"/>
  <c r="Q41" i="10"/>
  <c r="R41" i="10"/>
  <c r="S41" i="10"/>
  <c r="T41" i="10"/>
  <c r="U41" i="10"/>
  <c r="V41" i="10"/>
  <c r="W41" i="10"/>
  <c r="E42" i="10"/>
  <c r="F42" i="10"/>
  <c r="G42" i="10"/>
  <c r="H42" i="10"/>
  <c r="I42" i="10"/>
  <c r="J42" i="10"/>
  <c r="K42" i="10"/>
  <c r="L42" i="10"/>
  <c r="M42" i="10"/>
  <c r="N42" i="10"/>
  <c r="O42" i="10"/>
  <c r="P42" i="10"/>
  <c r="Q42" i="10"/>
  <c r="R42" i="10"/>
  <c r="S42" i="10"/>
  <c r="T42" i="10"/>
  <c r="U42" i="10"/>
  <c r="V42" i="10"/>
  <c r="W42" i="10"/>
  <c r="E43" i="10"/>
  <c r="F43" i="10"/>
  <c r="G43" i="10"/>
  <c r="H43" i="10"/>
  <c r="I43" i="10"/>
  <c r="J43" i="10"/>
  <c r="K43" i="10"/>
  <c r="L43" i="10"/>
  <c r="M43" i="10"/>
  <c r="N43" i="10"/>
  <c r="O43" i="10"/>
  <c r="P43" i="10"/>
  <c r="Q43" i="10"/>
  <c r="R43" i="10"/>
  <c r="S43" i="10"/>
  <c r="T43" i="10"/>
  <c r="U43" i="10"/>
  <c r="V43" i="10"/>
  <c r="W43" i="10"/>
  <c r="E44" i="10"/>
  <c r="F44" i="10"/>
  <c r="G44" i="10"/>
  <c r="H44" i="10"/>
  <c r="I44" i="10"/>
  <c r="J44" i="10"/>
  <c r="K44" i="10"/>
  <c r="L44" i="10"/>
  <c r="M44" i="10"/>
  <c r="N44" i="10"/>
  <c r="O44" i="10"/>
  <c r="P44" i="10"/>
  <c r="Q44" i="10"/>
  <c r="R44" i="10"/>
  <c r="S44" i="10"/>
  <c r="T44" i="10"/>
  <c r="U44" i="10"/>
  <c r="V44" i="10"/>
  <c r="W44" i="10"/>
  <c r="E45" i="10"/>
  <c r="F45" i="10"/>
  <c r="G45" i="10"/>
  <c r="H45" i="10"/>
  <c r="I45" i="10"/>
  <c r="J45" i="10"/>
  <c r="K45" i="10"/>
  <c r="L45" i="10"/>
  <c r="M45" i="10"/>
  <c r="N45" i="10"/>
  <c r="O45" i="10"/>
  <c r="P45" i="10"/>
  <c r="Q45" i="10"/>
  <c r="R45" i="10"/>
  <c r="S45" i="10"/>
  <c r="T45" i="10"/>
  <c r="U45" i="10"/>
  <c r="V45" i="10"/>
  <c r="W45" i="10"/>
  <c r="E46" i="10"/>
  <c r="F46" i="10"/>
  <c r="G46" i="10"/>
  <c r="H46" i="10"/>
  <c r="I46" i="10"/>
  <c r="J46" i="10"/>
  <c r="K46" i="10"/>
  <c r="L46" i="10"/>
  <c r="M46" i="10"/>
  <c r="N46" i="10"/>
  <c r="O46" i="10"/>
  <c r="P46" i="10"/>
  <c r="Q46" i="10"/>
  <c r="R46" i="10"/>
  <c r="S46" i="10"/>
  <c r="T46" i="10"/>
  <c r="U46" i="10"/>
  <c r="V46" i="10"/>
  <c r="W46" i="10"/>
  <c r="E47" i="10"/>
  <c r="F47" i="10"/>
  <c r="G47" i="10"/>
  <c r="H47" i="10"/>
  <c r="I47" i="10"/>
  <c r="J47" i="10"/>
  <c r="K47" i="10"/>
  <c r="L47" i="10"/>
  <c r="M47" i="10"/>
  <c r="N47" i="10"/>
  <c r="O47" i="10"/>
  <c r="P47" i="10"/>
  <c r="Q47" i="10"/>
  <c r="R47" i="10"/>
  <c r="S47" i="10"/>
  <c r="T47" i="10"/>
  <c r="U47" i="10"/>
  <c r="V47" i="10"/>
  <c r="W47" i="10"/>
  <c r="E48" i="10"/>
  <c r="F48" i="10"/>
  <c r="G48" i="10"/>
  <c r="H48" i="10"/>
  <c r="I48" i="10"/>
  <c r="J48" i="10"/>
  <c r="K48" i="10"/>
  <c r="L48" i="10"/>
  <c r="M48" i="10"/>
  <c r="N48" i="10"/>
  <c r="O48" i="10"/>
  <c r="P48" i="10"/>
  <c r="Q48" i="10"/>
  <c r="R48" i="10"/>
  <c r="S48" i="10"/>
  <c r="T48" i="10"/>
  <c r="U48" i="10"/>
  <c r="V48" i="10"/>
  <c r="W48" i="10"/>
  <c r="E49" i="10"/>
  <c r="F49" i="10"/>
  <c r="G49" i="10"/>
  <c r="H49" i="10"/>
  <c r="I49" i="10"/>
  <c r="J49" i="10"/>
  <c r="K49" i="10"/>
  <c r="L49" i="10"/>
  <c r="M49" i="10"/>
  <c r="N49" i="10"/>
  <c r="O49" i="10"/>
  <c r="P49" i="10"/>
  <c r="Q49" i="10"/>
  <c r="R49" i="10"/>
  <c r="S49" i="10"/>
  <c r="T49" i="10"/>
  <c r="U49" i="10"/>
  <c r="V49" i="10"/>
  <c r="W49" i="10"/>
  <c r="E50" i="10"/>
  <c r="F50" i="10"/>
  <c r="G50" i="10"/>
  <c r="H50" i="10"/>
  <c r="I50" i="10"/>
  <c r="J50" i="10"/>
  <c r="K50" i="10"/>
  <c r="L50" i="10"/>
  <c r="M50" i="10"/>
  <c r="N50" i="10"/>
  <c r="O50" i="10"/>
  <c r="P50" i="10"/>
  <c r="Q50" i="10"/>
  <c r="R50" i="10"/>
  <c r="S50" i="10"/>
  <c r="T50" i="10"/>
  <c r="U50" i="10"/>
  <c r="V50" i="10"/>
  <c r="W50" i="10"/>
  <c r="E51" i="10"/>
  <c r="F51" i="10"/>
  <c r="G51" i="10"/>
  <c r="H51" i="10"/>
  <c r="I51" i="10"/>
  <c r="J51" i="10"/>
  <c r="K51" i="10"/>
  <c r="L51" i="10"/>
  <c r="M51" i="10"/>
  <c r="N51" i="10"/>
  <c r="O51" i="10"/>
  <c r="P51" i="10"/>
  <c r="Q51" i="10"/>
  <c r="R51" i="10"/>
  <c r="S51" i="10"/>
  <c r="T51" i="10"/>
  <c r="U51" i="10"/>
  <c r="V51" i="10"/>
  <c r="W51" i="10"/>
  <c r="E52" i="10"/>
  <c r="F52" i="10"/>
  <c r="G52" i="10"/>
  <c r="H52" i="10"/>
  <c r="I52" i="10"/>
  <c r="J52" i="10"/>
  <c r="K52" i="10"/>
  <c r="L52" i="10"/>
  <c r="M52" i="10"/>
  <c r="N52" i="10"/>
  <c r="O52" i="10"/>
  <c r="P52" i="10"/>
  <c r="Q52" i="10"/>
  <c r="R52" i="10"/>
  <c r="S52" i="10"/>
  <c r="T52" i="10"/>
  <c r="U52" i="10"/>
  <c r="V52" i="10"/>
  <c r="W52" i="10"/>
  <c r="E53" i="10"/>
  <c r="F53" i="10"/>
  <c r="G53" i="10"/>
  <c r="H53" i="10"/>
  <c r="I53" i="10"/>
  <c r="J53" i="10"/>
  <c r="K53" i="10"/>
  <c r="L53" i="10"/>
  <c r="M53" i="10"/>
  <c r="N53" i="10"/>
  <c r="O53" i="10"/>
  <c r="P53" i="10"/>
  <c r="Q53" i="10"/>
  <c r="R53" i="10"/>
  <c r="S53" i="10"/>
  <c r="T53" i="10"/>
  <c r="U53" i="10"/>
  <c r="V53" i="10"/>
  <c r="W53" i="10"/>
  <c r="E54" i="10"/>
  <c r="F54" i="10"/>
  <c r="G54" i="10"/>
  <c r="H54" i="10"/>
  <c r="I54" i="10"/>
  <c r="J54" i="10"/>
  <c r="K54" i="10"/>
  <c r="L54" i="10"/>
  <c r="M54" i="10"/>
  <c r="N54" i="10"/>
  <c r="O54" i="10"/>
  <c r="P54" i="10"/>
  <c r="Q54" i="10"/>
  <c r="R54" i="10"/>
  <c r="S54" i="10"/>
  <c r="T54" i="10"/>
  <c r="U54" i="10"/>
  <c r="V54" i="10"/>
  <c r="W54" i="10"/>
  <c r="E55" i="10"/>
  <c r="F55" i="10"/>
  <c r="G55" i="10"/>
  <c r="H55" i="10"/>
  <c r="I55" i="10"/>
  <c r="J55" i="10"/>
  <c r="K55" i="10"/>
  <c r="L55" i="10"/>
  <c r="M55" i="10"/>
  <c r="N55" i="10"/>
  <c r="O55" i="10"/>
  <c r="P55" i="10"/>
  <c r="Q55" i="10"/>
  <c r="R55" i="10"/>
  <c r="S55" i="10"/>
  <c r="T55" i="10"/>
  <c r="U55" i="10"/>
  <c r="V55" i="10"/>
  <c r="W55" i="10"/>
  <c r="E56" i="10"/>
  <c r="F56" i="10"/>
  <c r="G56" i="10"/>
  <c r="H56" i="10"/>
  <c r="I56" i="10"/>
  <c r="J56" i="10"/>
  <c r="K56" i="10"/>
  <c r="L56" i="10"/>
  <c r="M56" i="10"/>
  <c r="N56" i="10"/>
  <c r="O56" i="10"/>
  <c r="P56" i="10"/>
  <c r="Q56" i="10"/>
  <c r="R56" i="10"/>
  <c r="S56" i="10"/>
  <c r="T56" i="10"/>
  <c r="U56" i="10"/>
  <c r="V56" i="10"/>
  <c r="W56" i="10"/>
  <c r="E57" i="10"/>
  <c r="F57" i="10"/>
  <c r="G57" i="10"/>
  <c r="H57" i="10"/>
  <c r="I57" i="10"/>
  <c r="J57" i="10"/>
  <c r="K57" i="10"/>
  <c r="L57" i="10"/>
  <c r="M57" i="10"/>
  <c r="N57" i="10"/>
  <c r="O57" i="10"/>
  <c r="P57" i="10"/>
  <c r="Q57" i="10"/>
  <c r="R57" i="10"/>
  <c r="S57" i="10"/>
  <c r="T57" i="10"/>
  <c r="U57" i="10"/>
  <c r="V57" i="10"/>
  <c r="W57" i="10"/>
  <c r="E58" i="10"/>
  <c r="F58" i="10"/>
  <c r="G58" i="10"/>
  <c r="H58" i="10"/>
  <c r="I58" i="10"/>
  <c r="J58" i="10"/>
  <c r="K58" i="10"/>
  <c r="L58" i="10"/>
  <c r="M58" i="10"/>
  <c r="N58" i="10"/>
  <c r="O58" i="10"/>
  <c r="P58" i="10"/>
  <c r="Q58" i="10"/>
  <c r="R58" i="10"/>
  <c r="S58" i="10"/>
  <c r="T58" i="10"/>
  <c r="U58" i="10"/>
  <c r="V58" i="10"/>
  <c r="W58" i="10"/>
  <c r="E59" i="10"/>
  <c r="F59" i="10"/>
  <c r="G59" i="10"/>
  <c r="H59" i="10"/>
  <c r="I59" i="10"/>
  <c r="J59" i="10"/>
  <c r="K59" i="10"/>
  <c r="L59" i="10"/>
  <c r="M59" i="10"/>
  <c r="N59" i="10"/>
  <c r="O59" i="10"/>
  <c r="P59" i="10"/>
  <c r="Q59" i="10"/>
  <c r="R59" i="10"/>
  <c r="S59" i="10"/>
  <c r="T59" i="10"/>
  <c r="U59" i="10"/>
  <c r="V59" i="10"/>
  <c r="W59" i="10"/>
  <c r="E60" i="10"/>
  <c r="F60" i="10"/>
  <c r="G60" i="10"/>
  <c r="H60" i="10"/>
  <c r="I60" i="10"/>
  <c r="J60" i="10"/>
  <c r="K60" i="10"/>
  <c r="L60" i="10"/>
  <c r="M60" i="10"/>
  <c r="N60" i="10"/>
  <c r="O60" i="10"/>
  <c r="P60" i="10"/>
  <c r="Q60" i="10"/>
  <c r="R60" i="10"/>
  <c r="S60" i="10"/>
  <c r="T60" i="10"/>
  <c r="U60" i="10"/>
  <c r="V60" i="10"/>
  <c r="W60" i="10"/>
  <c r="E61" i="10"/>
  <c r="F61" i="10"/>
  <c r="G61" i="10"/>
  <c r="H61" i="10"/>
  <c r="I61" i="10"/>
  <c r="J61" i="10"/>
  <c r="K61" i="10"/>
  <c r="L61" i="10"/>
  <c r="M61" i="10"/>
  <c r="N61" i="10"/>
  <c r="O61" i="10"/>
  <c r="P61" i="10"/>
  <c r="Q61" i="10"/>
  <c r="R61" i="10"/>
  <c r="S61" i="10"/>
  <c r="T61" i="10"/>
  <c r="U61" i="10"/>
  <c r="V61" i="10"/>
  <c r="W61" i="10"/>
  <c r="E62" i="10"/>
  <c r="F62" i="10"/>
  <c r="G62" i="10"/>
  <c r="H62" i="10"/>
  <c r="I62" i="10"/>
  <c r="J62" i="10"/>
  <c r="K62" i="10"/>
  <c r="L62" i="10"/>
  <c r="M62" i="10"/>
  <c r="N62" i="10"/>
  <c r="O62" i="10"/>
  <c r="P62" i="10"/>
  <c r="Q62" i="10"/>
  <c r="R62" i="10"/>
  <c r="S62" i="10"/>
  <c r="T62" i="10"/>
  <c r="U62" i="10"/>
  <c r="V62" i="10"/>
  <c r="W62" i="10"/>
  <c r="E63" i="10"/>
  <c r="F63" i="10"/>
  <c r="G63" i="10"/>
  <c r="H63" i="10"/>
  <c r="I63" i="10"/>
  <c r="J63" i="10"/>
  <c r="K63" i="10"/>
  <c r="L63" i="10"/>
  <c r="M63" i="10"/>
  <c r="N63" i="10"/>
  <c r="O63" i="10"/>
  <c r="P63" i="10"/>
  <c r="Q63" i="10"/>
  <c r="R63" i="10"/>
  <c r="S63" i="10"/>
  <c r="T63" i="10"/>
  <c r="U63" i="10"/>
  <c r="V63" i="10"/>
  <c r="W63" i="10"/>
  <c r="E64" i="10"/>
  <c r="F64" i="10"/>
  <c r="G64" i="10"/>
  <c r="H64" i="10"/>
  <c r="I64" i="10"/>
  <c r="J64" i="10"/>
  <c r="K64" i="10"/>
  <c r="L64" i="10"/>
  <c r="M64" i="10"/>
  <c r="N64" i="10"/>
  <c r="O64" i="10"/>
  <c r="P64" i="10"/>
  <c r="Q64" i="10"/>
  <c r="R64" i="10"/>
  <c r="S64" i="10"/>
  <c r="T64" i="10"/>
  <c r="U64" i="10"/>
  <c r="V64" i="10"/>
  <c r="W64" i="10"/>
  <c r="E65" i="10"/>
  <c r="F65" i="10"/>
  <c r="G65" i="10"/>
  <c r="H65" i="10"/>
  <c r="I65" i="10"/>
  <c r="J65" i="10"/>
  <c r="K65" i="10"/>
  <c r="L65" i="10"/>
  <c r="M65" i="10"/>
  <c r="N65" i="10"/>
  <c r="O65" i="10"/>
  <c r="P65" i="10"/>
  <c r="Q65" i="10"/>
  <c r="R65" i="10"/>
  <c r="S65" i="10"/>
  <c r="T65" i="10"/>
  <c r="U65" i="10"/>
  <c r="V65" i="10"/>
  <c r="W65" i="10"/>
  <c r="E66" i="10"/>
  <c r="F66" i="10"/>
  <c r="G66" i="10"/>
  <c r="H66" i="10"/>
  <c r="I66" i="10"/>
  <c r="J66" i="10"/>
  <c r="K66" i="10"/>
  <c r="L66" i="10"/>
  <c r="M66" i="10"/>
  <c r="N66" i="10"/>
  <c r="O66" i="10"/>
  <c r="P66" i="10"/>
  <c r="Q66" i="10"/>
  <c r="R66" i="10"/>
  <c r="S66" i="10"/>
  <c r="T66" i="10"/>
  <c r="U66" i="10"/>
  <c r="V66" i="10"/>
  <c r="W66" i="10"/>
  <c r="E67" i="10"/>
  <c r="F67" i="10"/>
  <c r="G67" i="10"/>
  <c r="H67" i="10"/>
  <c r="I67" i="10"/>
  <c r="J67" i="10"/>
  <c r="K67" i="10"/>
  <c r="L67" i="10"/>
  <c r="M67" i="10"/>
  <c r="N67" i="10"/>
  <c r="O67" i="10"/>
  <c r="P67" i="10"/>
  <c r="Q67" i="10"/>
  <c r="R67" i="10"/>
  <c r="S67" i="10"/>
  <c r="T67" i="10"/>
  <c r="U67" i="10"/>
  <c r="V67" i="10"/>
  <c r="W67" i="10"/>
  <c r="E68" i="10"/>
  <c r="F68" i="10"/>
  <c r="G68" i="10"/>
  <c r="H68" i="10"/>
  <c r="I68" i="10"/>
  <c r="J68" i="10"/>
  <c r="K68" i="10"/>
  <c r="L68" i="10"/>
  <c r="M68" i="10"/>
  <c r="N68" i="10"/>
  <c r="O68" i="10"/>
  <c r="P68" i="10"/>
  <c r="Q68" i="10"/>
  <c r="R68" i="10"/>
  <c r="S68" i="10"/>
  <c r="T68" i="10"/>
  <c r="U68" i="10"/>
  <c r="V68" i="10"/>
  <c r="W68" i="10"/>
  <c r="E69" i="10"/>
  <c r="F69" i="10"/>
  <c r="G69" i="10"/>
  <c r="H69" i="10"/>
  <c r="I69" i="10"/>
  <c r="J69" i="10"/>
  <c r="K69" i="10"/>
  <c r="L69" i="10"/>
  <c r="M69" i="10"/>
  <c r="N69" i="10"/>
  <c r="O69" i="10"/>
  <c r="P69" i="10"/>
  <c r="Q69" i="10"/>
  <c r="R69" i="10"/>
  <c r="S69" i="10"/>
  <c r="T69" i="10"/>
  <c r="U69" i="10"/>
  <c r="V69" i="10"/>
  <c r="W69" i="10"/>
  <c r="E70" i="10"/>
  <c r="F70" i="10"/>
  <c r="G70" i="10"/>
  <c r="H70" i="10"/>
  <c r="I70" i="10"/>
  <c r="J70" i="10"/>
  <c r="K70" i="10"/>
  <c r="L70" i="10"/>
  <c r="M70" i="10"/>
  <c r="N70" i="10"/>
  <c r="O70" i="10"/>
  <c r="P70" i="10"/>
  <c r="Q70" i="10"/>
  <c r="R70" i="10"/>
  <c r="S70" i="10"/>
  <c r="T70" i="10"/>
  <c r="U70" i="10"/>
  <c r="V70" i="10"/>
  <c r="W70" i="10"/>
  <c r="E71" i="10"/>
  <c r="F71" i="10"/>
  <c r="G71" i="10"/>
  <c r="H71" i="10"/>
  <c r="I71" i="10"/>
  <c r="J71" i="10"/>
  <c r="K71" i="10"/>
  <c r="L71" i="10"/>
  <c r="M71" i="10"/>
  <c r="N71" i="10"/>
  <c r="O71" i="10"/>
  <c r="P71" i="10"/>
  <c r="Q71" i="10"/>
  <c r="R71" i="10"/>
  <c r="S71" i="10"/>
  <c r="T71" i="10"/>
  <c r="U71" i="10"/>
  <c r="V71" i="10"/>
  <c r="W71" i="10"/>
  <c r="E72" i="10"/>
  <c r="F72" i="10"/>
  <c r="G72" i="10"/>
  <c r="H72" i="10"/>
  <c r="I72" i="10"/>
  <c r="J72" i="10"/>
  <c r="K72" i="10"/>
  <c r="L72" i="10"/>
  <c r="M72" i="10"/>
  <c r="N72" i="10"/>
  <c r="O72" i="10"/>
  <c r="P72" i="10"/>
  <c r="Q72" i="10"/>
  <c r="R72" i="10"/>
  <c r="S72" i="10"/>
  <c r="T72" i="10"/>
  <c r="U72" i="10"/>
  <c r="V72" i="10"/>
  <c r="W72" i="10"/>
  <c r="E73" i="10"/>
  <c r="F73" i="10"/>
  <c r="G73" i="10"/>
  <c r="H73" i="10"/>
  <c r="I73" i="10"/>
  <c r="J73" i="10"/>
  <c r="K73" i="10"/>
  <c r="L73" i="10"/>
  <c r="M73" i="10"/>
  <c r="N73" i="10"/>
  <c r="O73" i="10"/>
  <c r="P73" i="10"/>
  <c r="Q73" i="10"/>
  <c r="R73" i="10"/>
  <c r="S73" i="10"/>
  <c r="T73" i="10"/>
  <c r="U73" i="10"/>
  <c r="V73" i="10"/>
  <c r="W73" i="10"/>
  <c r="E74" i="10"/>
  <c r="F74" i="10"/>
  <c r="G74" i="10"/>
  <c r="H74" i="10"/>
  <c r="I74" i="10"/>
  <c r="J74" i="10"/>
  <c r="K74" i="10"/>
  <c r="L74" i="10"/>
  <c r="M74" i="10"/>
  <c r="N74" i="10"/>
  <c r="O74" i="10"/>
  <c r="P74" i="10"/>
  <c r="Q74" i="10"/>
  <c r="R74" i="10"/>
  <c r="S74" i="10"/>
  <c r="T74" i="10"/>
  <c r="U74" i="10"/>
  <c r="V74" i="10"/>
  <c r="W74" i="10"/>
  <c r="E75" i="10"/>
  <c r="F75" i="10"/>
  <c r="G75" i="10"/>
  <c r="H75" i="10"/>
  <c r="I75" i="10"/>
  <c r="J75" i="10"/>
  <c r="K75" i="10"/>
  <c r="L75" i="10"/>
  <c r="M75" i="10"/>
  <c r="N75" i="10"/>
  <c r="O75" i="10"/>
  <c r="P75" i="10"/>
  <c r="Q75" i="10"/>
  <c r="R75" i="10"/>
  <c r="S75" i="10"/>
  <c r="T75" i="10"/>
  <c r="U75" i="10"/>
  <c r="V75" i="10"/>
  <c r="W75" i="10"/>
  <c r="E76" i="10"/>
  <c r="F76" i="10"/>
  <c r="G76" i="10"/>
  <c r="H76" i="10"/>
  <c r="I76" i="10"/>
  <c r="J76" i="10"/>
  <c r="K76" i="10"/>
  <c r="L76" i="10"/>
  <c r="M76" i="10"/>
  <c r="N76" i="10"/>
  <c r="O76" i="10"/>
  <c r="P76" i="10"/>
  <c r="Q76" i="10"/>
  <c r="R76" i="10"/>
  <c r="S76" i="10"/>
  <c r="T76" i="10"/>
  <c r="U76" i="10"/>
  <c r="V76" i="10"/>
  <c r="W76" i="10"/>
  <c r="E77" i="10"/>
  <c r="F77" i="10"/>
  <c r="G77" i="10"/>
  <c r="H77" i="10"/>
  <c r="I77" i="10"/>
  <c r="J77" i="10"/>
  <c r="K77" i="10"/>
  <c r="L77" i="10"/>
  <c r="M77" i="10"/>
  <c r="N77" i="10"/>
  <c r="O77" i="10"/>
  <c r="P77" i="10"/>
  <c r="Q77" i="10"/>
  <c r="R77" i="10"/>
  <c r="S77" i="10"/>
  <c r="T77" i="10"/>
  <c r="U77" i="10"/>
  <c r="V77" i="10"/>
  <c r="W77" i="10"/>
  <c r="E78" i="10"/>
  <c r="F78" i="10"/>
  <c r="G78" i="10"/>
  <c r="H78" i="10"/>
  <c r="I78" i="10"/>
  <c r="J78" i="10"/>
  <c r="K78" i="10"/>
  <c r="L78" i="10"/>
  <c r="M78" i="10"/>
  <c r="N78" i="10"/>
  <c r="O78" i="10"/>
  <c r="P78" i="10"/>
  <c r="Q78" i="10"/>
  <c r="R78" i="10"/>
  <c r="S78" i="10"/>
  <c r="T78" i="10"/>
  <c r="U78" i="10"/>
  <c r="V78" i="10"/>
  <c r="W78" i="10"/>
  <c r="E79" i="10"/>
  <c r="F79" i="10"/>
  <c r="G79" i="10"/>
  <c r="H79" i="10"/>
  <c r="I79" i="10"/>
  <c r="J79" i="10"/>
  <c r="K79" i="10"/>
  <c r="L79" i="10"/>
  <c r="M79" i="10"/>
  <c r="N79" i="10"/>
  <c r="O79" i="10"/>
  <c r="P79" i="10"/>
  <c r="Q79" i="10"/>
  <c r="R79" i="10"/>
  <c r="S79" i="10"/>
  <c r="T79" i="10"/>
  <c r="U79" i="10"/>
  <c r="V79" i="10"/>
  <c r="W79" i="10"/>
  <c r="E80" i="10"/>
  <c r="F80" i="10"/>
  <c r="G80" i="10"/>
  <c r="H80" i="10"/>
  <c r="I80" i="10"/>
  <c r="J80" i="10"/>
  <c r="K80" i="10"/>
  <c r="L80" i="10"/>
  <c r="M80" i="10"/>
  <c r="N80" i="10"/>
  <c r="O80" i="10"/>
  <c r="P80" i="10"/>
  <c r="Q80" i="10"/>
  <c r="R80" i="10"/>
  <c r="S80" i="10"/>
  <c r="T80" i="10"/>
  <c r="U80" i="10"/>
  <c r="V80" i="10"/>
  <c r="W80" i="10"/>
  <c r="E81" i="10"/>
  <c r="F81" i="10"/>
  <c r="G81" i="10"/>
  <c r="H81" i="10"/>
  <c r="I81" i="10"/>
  <c r="J81" i="10"/>
  <c r="K81" i="10"/>
  <c r="L81" i="10"/>
  <c r="M81" i="10"/>
  <c r="N81" i="10"/>
  <c r="O81" i="10"/>
  <c r="P81" i="10"/>
  <c r="Q81" i="10"/>
  <c r="R81" i="10"/>
  <c r="S81" i="10"/>
  <c r="T81" i="10"/>
  <c r="U81" i="10"/>
  <c r="V81" i="10"/>
  <c r="W81" i="10"/>
  <c r="E82" i="10"/>
  <c r="F82" i="10"/>
  <c r="G82" i="10"/>
  <c r="H82" i="10"/>
  <c r="I82" i="10"/>
  <c r="J82" i="10"/>
  <c r="K82" i="10"/>
  <c r="L82" i="10"/>
  <c r="M82" i="10"/>
  <c r="N82" i="10"/>
  <c r="O82" i="10"/>
  <c r="P82" i="10"/>
  <c r="Q82" i="10"/>
  <c r="R82" i="10"/>
  <c r="S82" i="10"/>
  <c r="T82" i="10"/>
  <c r="U82" i="10"/>
  <c r="V82" i="10"/>
  <c r="W82" i="10"/>
  <c r="E83" i="10"/>
  <c r="F83" i="10"/>
  <c r="G83" i="10"/>
  <c r="H83" i="10"/>
  <c r="I83" i="10"/>
  <c r="J83" i="10"/>
  <c r="K83" i="10"/>
  <c r="L83" i="10"/>
  <c r="M83" i="10"/>
  <c r="N83" i="10"/>
  <c r="O83" i="10"/>
  <c r="P83" i="10"/>
  <c r="Q83" i="10"/>
  <c r="R83" i="10"/>
  <c r="S83" i="10"/>
  <c r="T83" i="10"/>
  <c r="U83" i="10"/>
  <c r="V83" i="10"/>
  <c r="W83" i="10"/>
  <c r="E84" i="10"/>
  <c r="F84" i="10"/>
  <c r="G84" i="10"/>
  <c r="H84" i="10"/>
  <c r="I84" i="10"/>
  <c r="J84" i="10"/>
  <c r="K84" i="10"/>
  <c r="L84" i="10"/>
  <c r="M84" i="10"/>
  <c r="N84" i="10"/>
  <c r="O84" i="10"/>
  <c r="P84" i="10"/>
  <c r="Q84" i="10"/>
  <c r="R84" i="10"/>
  <c r="S84" i="10"/>
  <c r="T84" i="10"/>
  <c r="U84" i="10"/>
  <c r="V84" i="10"/>
  <c r="W84" i="10"/>
  <c r="E85" i="10"/>
  <c r="F85" i="10"/>
  <c r="G85" i="10"/>
  <c r="H85" i="10"/>
  <c r="I85" i="10"/>
  <c r="J85" i="10"/>
  <c r="K85" i="10"/>
  <c r="L85" i="10"/>
  <c r="M85" i="10"/>
  <c r="N85" i="10"/>
  <c r="O85" i="10"/>
  <c r="P85" i="10"/>
  <c r="Q85" i="10"/>
  <c r="R85" i="10"/>
  <c r="S85" i="10"/>
  <c r="T85" i="10"/>
  <c r="U85" i="10"/>
  <c r="V85" i="10"/>
  <c r="W85" i="10"/>
  <c r="E86" i="10"/>
  <c r="F86" i="10"/>
  <c r="G86" i="10"/>
  <c r="H86" i="10"/>
  <c r="I86" i="10"/>
  <c r="J86" i="10"/>
  <c r="K86" i="10"/>
  <c r="L86" i="10"/>
  <c r="M86" i="10"/>
  <c r="N86" i="10"/>
  <c r="O86" i="10"/>
  <c r="P86" i="10"/>
  <c r="Q86" i="10"/>
  <c r="R86" i="10"/>
  <c r="S86" i="10"/>
  <c r="T86" i="10"/>
  <c r="U86" i="10"/>
  <c r="V86" i="10"/>
  <c r="W86" i="10"/>
  <c r="F87" i="10"/>
  <c r="G87" i="10"/>
  <c r="H87" i="10"/>
  <c r="I87" i="10"/>
  <c r="J87" i="10"/>
  <c r="K87" i="10"/>
  <c r="L87" i="10"/>
  <c r="M87" i="10"/>
  <c r="N87" i="10"/>
  <c r="O87" i="10"/>
  <c r="P87" i="10"/>
  <c r="Q87" i="10"/>
  <c r="R87" i="10"/>
  <c r="S87" i="10"/>
  <c r="T87" i="10"/>
  <c r="U87" i="10"/>
  <c r="V87" i="10"/>
  <c r="W87" i="10"/>
  <c r="F8" i="10"/>
  <c r="G8" i="10"/>
  <c r="H8" i="10"/>
  <c r="I8" i="10"/>
  <c r="J8" i="10"/>
  <c r="K8" i="10"/>
  <c r="L8" i="10"/>
  <c r="M8" i="10"/>
  <c r="N8" i="10"/>
  <c r="O8" i="10"/>
  <c r="P8" i="10"/>
  <c r="Q8" i="10"/>
  <c r="R8" i="10"/>
  <c r="S8" i="10"/>
  <c r="T8" i="10"/>
  <c r="U8" i="10"/>
  <c r="V8" i="10"/>
  <c r="W8" i="10"/>
  <c r="E8" i="10"/>
  <c r="U62" i="18"/>
  <c r="X57" i="18"/>
  <c r="W57" i="18"/>
  <c r="V57" i="18"/>
  <c r="U57" i="18"/>
  <c r="T57" i="18"/>
  <c r="S57" i="18"/>
  <c r="R57" i="18"/>
  <c r="Q57" i="18"/>
  <c r="P57" i="18"/>
  <c r="O57" i="18"/>
  <c r="N57" i="18"/>
  <c r="M57" i="18"/>
  <c r="L57" i="18"/>
  <c r="K57" i="18"/>
  <c r="J57" i="18"/>
  <c r="I57" i="18"/>
  <c r="H57" i="18"/>
  <c r="G57" i="18"/>
  <c r="F57" i="18"/>
  <c r="E57" i="18"/>
  <c r="D57" i="18"/>
  <c r="C57" i="18"/>
  <c r="B57" i="18"/>
  <c r="X56" i="18"/>
  <c r="W56" i="18"/>
  <c r="V56" i="18"/>
  <c r="U56" i="18"/>
  <c r="T56" i="18"/>
  <c r="S56" i="18"/>
  <c r="R56" i="18"/>
  <c r="Q56" i="18"/>
  <c r="P56" i="18"/>
  <c r="O56" i="18"/>
  <c r="N56" i="18"/>
  <c r="M56" i="18"/>
  <c r="L56" i="18"/>
  <c r="K56" i="18"/>
  <c r="J56" i="18"/>
  <c r="I56" i="18"/>
  <c r="H56" i="18"/>
  <c r="G56" i="18"/>
  <c r="F56" i="18"/>
  <c r="E56" i="18"/>
  <c r="D56" i="18"/>
  <c r="C56" i="18"/>
  <c r="B56" i="18"/>
  <c r="X55" i="18"/>
  <c r="W55" i="18"/>
  <c r="V55" i="18"/>
  <c r="U55" i="18"/>
  <c r="T55" i="18"/>
  <c r="S55" i="18"/>
  <c r="R55" i="18"/>
  <c r="Q55" i="18"/>
  <c r="P55" i="18"/>
  <c r="O55" i="18"/>
  <c r="N55" i="18"/>
  <c r="M55" i="18"/>
  <c r="L55" i="18"/>
  <c r="K55" i="18"/>
  <c r="J55" i="18"/>
  <c r="I55" i="18"/>
  <c r="H55" i="18"/>
  <c r="G55" i="18"/>
  <c r="F55" i="18"/>
  <c r="E55" i="18"/>
  <c r="D55" i="18"/>
  <c r="C55" i="18"/>
  <c r="B55" i="18"/>
  <c r="X54" i="18"/>
  <c r="W54" i="18"/>
  <c r="V54" i="18"/>
  <c r="U54" i="18"/>
  <c r="T54" i="18"/>
  <c r="S54" i="18"/>
  <c r="R54" i="18"/>
  <c r="Q54" i="18"/>
  <c r="P54" i="18"/>
  <c r="O54" i="18"/>
  <c r="N54" i="18"/>
  <c r="M54" i="18"/>
  <c r="L54" i="18"/>
  <c r="K54" i="18"/>
  <c r="J54" i="18"/>
  <c r="I54" i="18"/>
  <c r="H54" i="18"/>
  <c r="G54" i="18"/>
  <c r="F54" i="18"/>
  <c r="E54" i="18"/>
  <c r="D54" i="18"/>
  <c r="C54" i="18"/>
  <c r="B54" i="18"/>
  <c r="X53" i="18"/>
  <c r="W53" i="18"/>
  <c r="V53" i="18"/>
  <c r="U53" i="18"/>
  <c r="T53" i="18"/>
  <c r="S53" i="18"/>
  <c r="R53" i="18"/>
  <c r="Q53" i="18"/>
  <c r="P53" i="18"/>
  <c r="O53" i="18"/>
  <c r="N53" i="18"/>
  <c r="M53" i="18"/>
  <c r="L53" i="18"/>
  <c r="K53" i="18"/>
  <c r="J53" i="18"/>
  <c r="I53" i="18"/>
  <c r="H53" i="18"/>
  <c r="G53" i="18"/>
  <c r="F53" i="18"/>
  <c r="E53" i="18"/>
  <c r="D53" i="18"/>
  <c r="C53" i="18"/>
  <c r="B53" i="18"/>
  <c r="X52" i="18"/>
  <c r="W52" i="18"/>
  <c r="V52" i="18"/>
  <c r="U52" i="18"/>
  <c r="T52" i="18"/>
  <c r="S52" i="18"/>
  <c r="R52" i="18"/>
  <c r="Q52" i="18"/>
  <c r="P52" i="18"/>
  <c r="O52" i="18"/>
  <c r="N52" i="18"/>
  <c r="M52" i="18"/>
  <c r="L52" i="18"/>
  <c r="K52" i="18"/>
  <c r="J52" i="18"/>
  <c r="I52" i="18"/>
  <c r="H52" i="18"/>
  <c r="G52" i="18"/>
  <c r="F52" i="18"/>
  <c r="E52" i="18"/>
  <c r="D52" i="18"/>
  <c r="C52" i="18"/>
  <c r="B52" i="18"/>
  <c r="X51" i="18"/>
  <c r="W51" i="18"/>
  <c r="V51" i="18"/>
  <c r="U51" i="18"/>
  <c r="T51" i="18"/>
  <c r="S51" i="18"/>
  <c r="R51" i="18"/>
  <c r="Q51" i="18"/>
  <c r="P51" i="18"/>
  <c r="O51" i="18"/>
  <c r="N51" i="18"/>
  <c r="M51" i="18"/>
  <c r="L51" i="18"/>
  <c r="K51" i="18"/>
  <c r="J51" i="18"/>
  <c r="I51" i="18"/>
  <c r="H51" i="18"/>
  <c r="G51" i="18"/>
  <c r="F51" i="18"/>
  <c r="E51" i="18"/>
  <c r="D51" i="18"/>
  <c r="C51" i="18"/>
  <c r="B51" i="18"/>
  <c r="X50" i="18"/>
  <c r="W50" i="18"/>
  <c r="V50" i="18"/>
  <c r="U50" i="18"/>
  <c r="T50" i="18"/>
  <c r="S50" i="18"/>
  <c r="R50" i="18"/>
  <c r="Q50" i="18"/>
  <c r="P50" i="18"/>
  <c r="O50" i="18"/>
  <c r="N50" i="18"/>
  <c r="M50" i="18"/>
  <c r="L50" i="18"/>
  <c r="K50" i="18"/>
  <c r="J50" i="18"/>
  <c r="I50" i="18"/>
  <c r="H50" i="18"/>
  <c r="G50" i="18"/>
  <c r="F50" i="18"/>
  <c r="E50" i="18"/>
  <c r="D50" i="18"/>
  <c r="C50" i="18"/>
  <c r="B50" i="18"/>
  <c r="X49" i="18"/>
  <c r="W49" i="18"/>
  <c r="V49" i="18"/>
  <c r="U49" i="18"/>
  <c r="T49" i="18"/>
  <c r="S49" i="18"/>
  <c r="R49" i="18"/>
  <c r="Q49" i="18"/>
  <c r="P49" i="18"/>
  <c r="O49" i="18"/>
  <c r="N49" i="18"/>
  <c r="M49" i="18"/>
  <c r="L49" i="18"/>
  <c r="K49" i="18"/>
  <c r="J49" i="18"/>
  <c r="I49" i="18"/>
  <c r="H49" i="18"/>
  <c r="G49" i="18"/>
  <c r="F49" i="18"/>
  <c r="E49" i="18"/>
  <c r="D49" i="18"/>
  <c r="C49" i="18"/>
  <c r="B49" i="18"/>
  <c r="X48" i="18"/>
  <c r="W48" i="18"/>
  <c r="V48" i="18"/>
  <c r="U48" i="18"/>
  <c r="T48" i="18"/>
  <c r="S48" i="18"/>
  <c r="R48" i="18"/>
  <c r="Q48" i="18"/>
  <c r="P48" i="18"/>
  <c r="O48" i="18"/>
  <c r="N48" i="18"/>
  <c r="M48" i="18"/>
  <c r="L48" i="18"/>
  <c r="K48" i="18"/>
  <c r="J48" i="18"/>
  <c r="I48" i="18"/>
  <c r="H48" i="18"/>
  <c r="G48" i="18"/>
  <c r="F48" i="18"/>
  <c r="E48" i="18"/>
  <c r="D48" i="18"/>
  <c r="C48" i="18"/>
  <c r="B48" i="18"/>
  <c r="X47" i="18"/>
  <c r="W47" i="18"/>
  <c r="V47" i="18"/>
  <c r="U47" i="18"/>
  <c r="T47" i="18"/>
  <c r="S47" i="18"/>
  <c r="R47" i="18"/>
  <c r="Q47" i="18"/>
  <c r="P47" i="18"/>
  <c r="O47" i="18"/>
  <c r="N47" i="18"/>
  <c r="M47" i="18"/>
  <c r="L47" i="18"/>
  <c r="K47" i="18"/>
  <c r="J47" i="18"/>
  <c r="I47" i="18"/>
  <c r="H47" i="18"/>
  <c r="G47" i="18"/>
  <c r="F47" i="18"/>
  <c r="E47" i="18"/>
  <c r="D47" i="18"/>
  <c r="C47" i="18"/>
  <c r="B47" i="18"/>
  <c r="X46" i="18"/>
  <c r="W46" i="18"/>
  <c r="V46" i="18"/>
  <c r="U46" i="18"/>
  <c r="T46" i="18"/>
  <c r="S46" i="18"/>
  <c r="R46" i="18"/>
  <c r="Q46" i="18"/>
  <c r="P46" i="18"/>
  <c r="O46" i="18"/>
  <c r="N46" i="18"/>
  <c r="M46" i="18"/>
  <c r="L46" i="18"/>
  <c r="K46" i="18"/>
  <c r="J46" i="18"/>
  <c r="I46" i="18"/>
  <c r="H46" i="18"/>
  <c r="G46" i="18"/>
  <c r="F46" i="18"/>
  <c r="E46" i="18"/>
  <c r="D46" i="18"/>
  <c r="C46" i="18"/>
  <c r="B46" i="18"/>
  <c r="X45" i="18"/>
  <c r="W45" i="18"/>
  <c r="V45" i="18"/>
  <c r="U45" i="18"/>
  <c r="T45" i="18"/>
  <c r="S45" i="18"/>
  <c r="R45" i="18"/>
  <c r="Q45" i="18"/>
  <c r="P45" i="18"/>
  <c r="O45" i="18"/>
  <c r="N45" i="18"/>
  <c r="M45" i="18"/>
  <c r="L45" i="18"/>
  <c r="K45" i="18"/>
  <c r="J45" i="18"/>
  <c r="I45" i="18"/>
  <c r="H45" i="18"/>
  <c r="G45" i="18"/>
  <c r="F45" i="18"/>
  <c r="E45" i="18"/>
  <c r="D45" i="18"/>
  <c r="C45" i="18"/>
  <c r="B45" i="18"/>
  <c r="X44" i="18"/>
  <c r="W44" i="18"/>
  <c r="V44" i="18"/>
  <c r="U44" i="18"/>
  <c r="T44" i="18"/>
  <c r="S44" i="18"/>
  <c r="R44" i="18"/>
  <c r="Q44" i="18"/>
  <c r="P44" i="18"/>
  <c r="O44" i="18"/>
  <c r="N44" i="18"/>
  <c r="M44" i="18"/>
  <c r="L44" i="18"/>
  <c r="K44" i="18"/>
  <c r="J44" i="18"/>
  <c r="I44" i="18"/>
  <c r="H44" i="18"/>
  <c r="G44" i="18"/>
  <c r="F44" i="18"/>
  <c r="E44" i="18"/>
  <c r="D44" i="18"/>
  <c r="C44" i="18"/>
  <c r="B44" i="18"/>
  <c r="X43" i="18"/>
  <c r="W43" i="18"/>
  <c r="V43" i="18"/>
  <c r="U43" i="18"/>
  <c r="T43" i="18"/>
  <c r="S43" i="18"/>
  <c r="R43" i="18"/>
  <c r="Q43" i="18"/>
  <c r="P43" i="18"/>
  <c r="O43" i="18"/>
  <c r="N43" i="18"/>
  <c r="M43" i="18"/>
  <c r="L43" i="18"/>
  <c r="K43" i="18"/>
  <c r="J43" i="18"/>
  <c r="I43" i="18"/>
  <c r="H43" i="18"/>
  <c r="G43" i="18"/>
  <c r="F43" i="18"/>
  <c r="E43" i="18"/>
  <c r="D43" i="18"/>
  <c r="C43" i="18"/>
  <c r="B43" i="18"/>
  <c r="X42" i="18"/>
  <c r="W42" i="18"/>
  <c r="V42" i="18"/>
  <c r="U42" i="18"/>
  <c r="T42" i="18"/>
  <c r="S42" i="18"/>
  <c r="R42" i="18"/>
  <c r="Q42" i="18"/>
  <c r="P42" i="18"/>
  <c r="O42" i="18"/>
  <c r="N42" i="18"/>
  <c r="M42" i="18"/>
  <c r="L42" i="18"/>
  <c r="K42" i="18"/>
  <c r="J42" i="18"/>
  <c r="I42" i="18"/>
  <c r="H42" i="18"/>
  <c r="G42" i="18"/>
  <c r="F42" i="18"/>
  <c r="E42" i="18"/>
  <c r="D42" i="18"/>
  <c r="C42" i="18"/>
  <c r="B42" i="18"/>
  <c r="X41" i="18"/>
  <c r="W41" i="18"/>
  <c r="V41" i="18"/>
  <c r="U41" i="18"/>
  <c r="T41" i="18"/>
  <c r="S41" i="18"/>
  <c r="R41" i="18"/>
  <c r="Q41" i="18"/>
  <c r="P41" i="18"/>
  <c r="O41" i="18"/>
  <c r="N41" i="18"/>
  <c r="M41" i="18"/>
  <c r="L41" i="18"/>
  <c r="K41" i="18"/>
  <c r="J41" i="18"/>
  <c r="I41" i="18"/>
  <c r="H41" i="18"/>
  <c r="G41" i="18"/>
  <c r="F41" i="18"/>
  <c r="E41" i="18"/>
  <c r="D41" i="18"/>
  <c r="C41" i="18"/>
  <c r="B41" i="18"/>
  <c r="X40" i="18"/>
  <c r="W40" i="18"/>
  <c r="V40" i="18"/>
  <c r="U40" i="18"/>
  <c r="T40" i="18"/>
  <c r="S40" i="18"/>
  <c r="R40" i="18"/>
  <c r="Q40" i="18"/>
  <c r="P40" i="18"/>
  <c r="O40" i="18"/>
  <c r="N40" i="18"/>
  <c r="M40" i="18"/>
  <c r="L40" i="18"/>
  <c r="K40" i="18"/>
  <c r="J40" i="18"/>
  <c r="I40" i="18"/>
  <c r="H40" i="18"/>
  <c r="G40" i="18"/>
  <c r="F40" i="18"/>
  <c r="E40" i="18"/>
  <c r="Y40" i="18" s="1"/>
  <c r="D40" i="18"/>
  <c r="C40" i="18"/>
  <c r="B40" i="18"/>
  <c r="X39" i="18"/>
  <c r="W39" i="18"/>
  <c r="V39" i="18"/>
  <c r="U39" i="18"/>
  <c r="T39" i="18"/>
  <c r="S39" i="18"/>
  <c r="R39" i="18"/>
  <c r="Q39" i="18"/>
  <c r="P39" i="18"/>
  <c r="O39" i="18"/>
  <c r="N39" i="18"/>
  <c r="M39" i="18"/>
  <c r="L39" i="18"/>
  <c r="K39" i="18"/>
  <c r="J39" i="18"/>
  <c r="I39" i="18"/>
  <c r="H39" i="18"/>
  <c r="G39" i="18"/>
  <c r="F39" i="18"/>
  <c r="E39" i="18"/>
  <c r="D39" i="18"/>
  <c r="C39" i="18"/>
  <c r="B39" i="18"/>
  <c r="X38" i="18"/>
  <c r="W38" i="18"/>
  <c r="V38" i="18"/>
  <c r="U38" i="18"/>
  <c r="T38" i="18"/>
  <c r="S38" i="18"/>
  <c r="R38" i="18"/>
  <c r="Q38" i="18"/>
  <c r="P38" i="18"/>
  <c r="O38" i="18"/>
  <c r="N38" i="18"/>
  <c r="M38" i="18"/>
  <c r="L38" i="18"/>
  <c r="K38" i="18"/>
  <c r="J38" i="18"/>
  <c r="I38" i="18"/>
  <c r="H38" i="18"/>
  <c r="G38" i="18"/>
  <c r="F38" i="18"/>
  <c r="E38" i="18"/>
  <c r="D38" i="18"/>
  <c r="C38" i="18"/>
  <c r="B38" i="18"/>
  <c r="X37" i="18"/>
  <c r="W37" i="18"/>
  <c r="V37" i="18"/>
  <c r="U37" i="18"/>
  <c r="T37" i="18"/>
  <c r="S37" i="18"/>
  <c r="R37" i="18"/>
  <c r="Q37" i="18"/>
  <c r="P37" i="18"/>
  <c r="O37" i="18"/>
  <c r="N37" i="18"/>
  <c r="M37" i="18"/>
  <c r="L37" i="18"/>
  <c r="K37" i="18"/>
  <c r="J37" i="18"/>
  <c r="I37" i="18"/>
  <c r="H37" i="18"/>
  <c r="G37" i="18"/>
  <c r="F37" i="18"/>
  <c r="E37" i="18"/>
  <c r="D37" i="18"/>
  <c r="C37" i="18"/>
  <c r="B37" i="18"/>
  <c r="X36" i="18"/>
  <c r="W36" i="18"/>
  <c r="V36" i="18"/>
  <c r="U36" i="18"/>
  <c r="T36" i="18"/>
  <c r="S36" i="18"/>
  <c r="R36" i="18"/>
  <c r="Q36" i="18"/>
  <c r="P36" i="18"/>
  <c r="O36" i="18"/>
  <c r="N36" i="18"/>
  <c r="M36" i="18"/>
  <c r="L36" i="18"/>
  <c r="K36" i="18"/>
  <c r="J36" i="18"/>
  <c r="I36" i="18"/>
  <c r="H36" i="18"/>
  <c r="G36" i="18"/>
  <c r="F36" i="18"/>
  <c r="E36" i="18"/>
  <c r="D36" i="18"/>
  <c r="C36" i="18"/>
  <c r="B36" i="18"/>
  <c r="X35" i="18"/>
  <c r="W35" i="18"/>
  <c r="V35" i="18"/>
  <c r="U35" i="18"/>
  <c r="T35" i="18"/>
  <c r="S35" i="18"/>
  <c r="R35" i="18"/>
  <c r="Q35" i="18"/>
  <c r="P35" i="18"/>
  <c r="O35" i="18"/>
  <c r="N35" i="18"/>
  <c r="M35" i="18"/>
  <c r="L35" i="18"/>
  <c r="K35" i="18"/>
  <c r="J35" i="18"/>
  <c r="I35" i="18"/>
  <c r="H35" i="18"/>
  <c r="G35" i="18"/>
  <c r="F35" i="18"/>
  <c r="E35" i="18"/>
  <c r="D35" i="18"/>
  <c r="C35" i="18"/>
  <c r="B35" i="18"/>
  <c r="X34" i="18"/>
  <c r="W34" i="18"/>
  <c r="V34" i="18"/>
  <c r="U34" i="18"/>
  <c r="T34" i="18"/>
  <c r="S34" i="18"/>
  <c r="R34" i="18"/>
  <c r="Q34" i="18"/>
  <c r="P34" i="18"/>
  <c r="O34" i="18"/>
  <c r="N34" i="18"/>
  <c r="M34" i="18"/>
  <c r="L34" i="18"/>
  <c r="K34" i="18"/>
  <c r="J34" i="18"/>
  <c r="I34" i="18"/>
  <c r="H34" i="18"/>
  <c r="G34" i="18"/>
  <c r="F34" i="18"/>
  <c r="E34" i="18"/>
  <c r="D34" i="18"/>
  <c r="C34" i="18"/>
  <c r="B34" i="18"/>
  <c r="X33" i="18"/>
  <c r="W33" i="18"/>
  <c r="V33" i="18"/>
  <c r="U33" i="18"/>
  <c r="T33" i="18"/>
  <c r="S33" i="18"/>
  <c r="R33" i="18"/>
  <c r="Q33" i="18"/>
  <c r="P33" i="18"/>
  <c r="O33" i="18"/>
  <c r="N33" i="18"/>
  <c r="M33" i="18"/>
  <c r="L33" i="18"/>
  <c r="K33" i="18"/>
  <c r="J33" i="18"/>
  <c r="I33" i="18"/>
  <c r="H33" i="18"/>
  <c r="G33" i="18"/>
  <c r="F33" i="18"/>
  <c r="E33" i="18"/>
  <c r="D33" i="18"/>
  <c r="C33" i="18"/>
  <c r="B33" i="18"/>
  <c r="X32" i="18"/>
  <c r="W32" i="18"/>
  <c r="V32" i="18"/>
  <c r="U32" i="18"/>
  <c r="T32" i="18"/>
  <c r="S32" i="18"/>
  <c r="R32" i="18"/>
  <c r="Q32" i="18"/>
  <c r="P32" i="18"/>
  <c r="O32" i="18"/>
  <c r="N32" i="18"/>
  <c r="M32" i="18"/>
  <c r="L32" i="18"/>
  <c r="K32" i="18"/>
  <c r="J32" i="18"/>
  <c r="I32" i="18"/>
  <c r="H32" i="18"/>
  <c r="G32" i="18"/>
  <c r="F32" i="18"/>
  <c r="E32" i="18"/>
  <c r="D32" i="18"/>
  <c r="C32" i="18"/>
  <c r="B32" i="18"/>
  <c r="X31" i="18"/>
  <c r="W31" i="18"/>
  <c r="V31" i="18"/>
  <c r="U31" i="18"/>
  <c r="T31" i="18"/>
  <c r="S31" i="18"/>
  <c r="R31" i="18"/>
  <c r="Q31" i="18"/>
  <c r="P31" i="18"/>
  <c r="O31" i="18"/>
  <c r="N31" i="18"/>
  <c r="M31" i="18"/>
  <c r="L31" i="18"/>
  <c r="K31" i="18"/>
  <c r="J31" i="18"/>
  <c r="I31" i="18"/>
  <c r="H31" i="18"/>
  <c r="G31" i="18"/>
  <c r="F31" i="18"/>
  <c r="E31" i="18"/>
  <c r="D31" i="18"/>
  <c r="C31" i="18"/>
  <c r="B31" i="18"/>
  <c r="X30" i="18"/>
  <c r="W30" i="18"/>
  <c r="V30" i="18"/>
  <c r="U30" i="18"/>
  <c r="T30" i="18"/>
  <c r="S30" i="18"/>
  <c r="R30" i="18"/>
  <c r="Q30" i="18"/>
  <c r="P30" i="18"/>
  <c r="O30" i="18"/>
  <c r="N30" i="18"/>
  <c r="M30" i="18"/>
  <c r="L30" i="18"/>
  <c r="K30" i="18"/>
  <c r="J30" i="18"/>
  <c r="I30" i="18"/>
  <c r="H30" i="18"/>
  <c r="G30" i="18"/>
  <c r="F30" i="18"/>
  <c r="E30" i="18"/>
  <c r="D30" i="18"/>
  <c r="C30" i="18"/>
  <c r="B30" i="18"/>
  <c r="X29" i="18"/>
  <c r="W29" i="18"/>
  <c r="V29" i="18"/>
  <c r="U29" i="18"/>
  <c r="T29" i="18"/>
  <c r="S29" i="18"/>
  <c r="R29" i="18"/>
  <c r="Q29" i="18"/>
  <c r="P29" i="18"/>
  <c r="O29" i="18"/>
  <c r="N29" i="18"/>
  <c r="M29" i="18"/>
  <c r="L29" i="18"/>
  <c r="K29" i="18"/>
  <c r="J29" i="18"/>
  <c r="I29" i="18"/>
  <c r="H29" i="18"/>
  <c r="G29" i="18"/>
  <c r="F29" i="18"/>
  <c r="E29" i="18"/>
  <c r="D29" i="18"/>
  <c r="C29" i="18"/>
  <c r="B29" i="18"/>
  <c r="X28" i="18"/>
  <c r="W28" i="18"/>
  <c r="V28" i="18"/>
  <c r="U28" i="18"/>
  <c r="T28" i="18"/>
  <c r="S28" i="18"/>
  <c r="R28" i="18"/>
  <c r="Q28" i="18"/>
  <c r="P28" i="18"/>
  <c r="O28" i="18"/>
  <c r="N28" i="18"/>
  <c r="M28" i="18"/>
  <c r="L28" i="18"/>
  <c r="K28" i="18"/>
  <c r="J28" i="18"/>
  <c r="I28" i="18"/>
  <c r="H28" i="18"/>
  <c r="G28" i="18"/>
  <c r="F28" i="18"/>
  <c r="E28" i="18"/>
  <c r="D28" i="18"/>
  <c r="C28" i="18"/>
  <c r="B28" i="18"/>
  <c r="X27" i="18"/>
  <c r="W27" i="18"/>
  <c r="V27" i="18"/>
  <c r="U27" i="18"/>
  <c r="T27" i="18"/>
  <c r="S27" i="18"/>
  <c r="R27" i="18"/>
  <c r="Q27" i="18"/>
  <c r="P27" i="18"/>
  <c r="O27" i="18"/>
  <c r="N27" i="18"/>
  <c r="M27" i="18"/>
  <c r="L27" i="18"/>
  <c r="K27" i="18"/>
  <c r="J27" i="18"/>
  <c r="I27" i="18"/>
  <c r="H27" i="18"/>
  <c r="G27" i="18"/>
  <c r="F27" i="18"/>
  <c r="E27" i="18"/>
  <c r="D27" i="18"/>
  <c r="C27" i="18"/>
  <c r="B27" i="18"/>
  <c r="X26" i="18"/>
  <c r="W26" i="18"/>
  <c r="V26" i="18"/>
  <c r="U26" i="18"/>
  <c r="T26" i="18"/>
  <c r="S26" i="18"/>
  <c r="R26" i="18"/>
  <c r="Q26" i="18"/>
  <c r="P26" i="18"/>
  <c r="O26" i="18"/>
  <c r="N26" i="18"/>
  <c r="M26" i="18"/>
  <c r="L26" i="18"/>
  <c r="K26" i="18"/>
  <c r="J26" i="18"/>
  <c r="I26" i="18"/>
  <c r="H26" i="18"/>
  <c r="G26" i="18"/>
  <c r="F26" i="18"/>
  <c r="E26" i="18"/>
  <c r="D26" i="18"/>
  <c r="C26" i="18"/>
  <c r="B26" i="18"/>
  <c r="X25" i="18"/>
  <c r="W25" i="18"/>
  <c r="V25" i="18"/>
  <c r="U25" i="18"/>
  <c r="T25" i="18"/>
  <c r="S25" i="18"/>
  <c r="R25" i="18"/>
  <c r="Q25" i="18"/>
  <c r="P25" i="18"/>
  <c r="O25" i="18"/>
  <c r="N25" i="18"/>
  <c r="M25" i="18"/>
  <c r="L25" i="18"/>
  <c r="K25" i="18"/>
  <c r="J25" i="18"/>
  <c r="I25" i="18"/>
  <c r="H25" i="18"/>
  <c r="G25" i="18"/>
  <c r="F25" i="18"/>
  <c r="E25" i="18"/>
  <c r="D25" i="18"/>
  <c r="C25" i="18"/>
  <c r="B25" i="18"/>
  <c r="X24" i="18"/>
  <c r="W24" i="18"/>
  <c r="V24" i="18"/>
  <c r="U24" i="18"/>
  <c r="T24" i="18"/>
  <c r="S24" i="18"/>
  <c r="R24" i="18"/>
  <c r="Q24" i="18"/>
  <c r="P24" i="18"/>
  <c r="O24" i="18"/>
  <c r="N24" i="18"/>
  <c r="M24" i="18"/>
  <c r="L24" i="18"/>
  <c r="K24" i="18"/>
  <c r="J24" i="18"/>
  <c r="I24" i="18"/>
  <c r="H24" i="18"/>
  <c r="G24" i="18"/>
  <c r="F24" i="18"/>
  <c r="E24" i="18"/>
  <c r="D24" i="18"/>
  <c r="C24" i="18"/>
  <c r="B24" i="18"/>
  <c r="X23" i="18"/>
  <c r="W23" i="18"/>
  <c r="V23" i="18"/>
  <c r="U23" i="18"/>
  <c r="T23" i="18"/>
  <c r="S23" i="18"/>
  <c r="R23" i="18"/>
  <c r="Q23" i="18"/>
  <c r="P23" i="18"/>
  <c r="O23" i="18"/>
  <c r="N23" i="18"/>
  <c r="M23" i="18"/>
  <c r="L23" i="18"/>
  <c r="K23" i="18"/>
  <c r="J23" i="18"/>
  <c r="I23" i="18"/>
  <c r="H23" i="18"/>
  <c r="G23" i="18"/>
  <c r="F23" i="18"/>
  <c r="E23" i="18"/>
  <c r="D23" i="18"/>
  <c r="C23" i="18"/>
  <c r="B23" i="18"/>
  <c r="X22" i="18"/>
  <c r="W22" i="18"/>
  <c r="V22" i="18"/>
  <c r="U22" i="18"/>
  <c r="T22" i="18"/>
  <c r="S22" i="18"/>
  <c r="R22" i="18"/>
  <c r="Q22" i="18"/>
  <c r="P22" i="18"/>
  <c r="O22" i="18"/>
  <c r="N22" i="18"/>
  <c r="M22" i="18"/>
  <c r="L22" i="18"/>
  <c r="K22" i="18"/>
  <c r="J22" i="18"/>
  <c r="I22" i="18"/>
  <c r="H22" i="18"/>
  <c r="G22" i="18"/>
  <c r="F22" i="18"/>
  <c r="E22" i="18"/>
  <c r="D22" i="18"/>
  <c r="C22" i="18"/>
  <c r="B22" i="18"/>
  <c r="X21" i="18"/>
  <c r="W21" i="18"/>
  <c r="V21" i="18"/>
  <c r="U21" i="18"/>
  <c r="T21" i="18"/>
  <c r="S21" i="18"/>
  <c r="R21" i="18"/>
  <c r="Q21" i="18"/>
  <c r="P21" i="18"/>
  <c r="O21" i="18"/>
  <c r="N21" i="18"/>
  <c r="M21" i="18"/>
  <c r="L21" i="18"/>
  <c r="K21" i="18"/>
  <c r="J21" i="18"/>
  <c r="I21" i="18"/>
  <c r="H21" i="18"/>
  <c r="G21" i="18"/>
  <c r="F21" i="18"/>
  <c r="E21" i="18"/>
  <c r="D21" i="18"/>
  <c r="C21" i="18"/>
  <c r="B21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20" i="18"/>
  <c r="B20" i="18"/>
  <c r="X19" i="18"/>
  <c r="W19" i="18"/>
  <c r="V19" i="18"/>
  <c r="U19" i="18"/>
  <c r="T19" i="18"/>
  <c r="S19" i="18"/>
  <c r="R19" i="18"/>
  <c r="Q19" i="18"/>
  <c r="P19" i="18"/>
  <c r="O19" i="18"/>
  <c r="N19" i="18"/>
  <c r="M19" i="18"/>
  <c r="L19" i="18"/>
  <c r="K19" i="18"/>
  <c r="J19" i="18"/>
  <c r="I19" i="18"/>
  <c r="H19" i="18"/>
  <c r="G19" i="18"/>
  <c r="F19" i="18"/>
  <c r="E19" i="18"/>
  <c r="D19" i="18"/>
  <c r="C19" i="18"/>
  <c r="B19" i="18"/>
  <c r="X18" i="18"/>
  <c r="W18" i="18"/>
  <c r="V18" i="18"/>
  <c r="U18" i="18"/>
  <c r="T18" i="18"/>
  <c r="S18" i="18"/>
  <c r="R18" i="18"/>
  <c r="Q18" i="18"/>
  <c r="P18" i="18"/>
  <c r="O18" i="18"/>
  <c r="N18" i="18"/>
  <c r="M18" i="18"/>
  <c r="L18" i="18"/>
  <c r="K18" i="18"/>
  <c r="J18" i="18"/>
  <c r="I18" i="18"/>
  <c r="H18" i="18"/>
  <c r="G18" i="18"/>
  <c r="F18" i="18"/>
  <c r="E18" i="18"/>
  <c r="D18" i="18"/>
  <c r="C18" i="18"/>
  <c r="B18" i="18"/>
  <c r="X17" i="18"/>
  <c r="W17" i="18"/>
  <c r="V17" i="18"/>
  <c r="U17" i="18"/>
  <c r="T17" i="18"/>
  <c r="S17" i="18"/>
  <c r="R17" i="18"/>
  <c r="Q17" i="18"/>
  <c r="P17" i="18"/>
  <c r="O17" i="18"/>
  <c r="N17" i="18"/>
  <c r="M17" i="18"/>
  <c r="L17" i="18"/>
  <c r="K17" i="18"/>
  <c r="J17" i="18"/>
  <c r="I17" i="18"/>
  <c r="H17" i="18"/>
  <c r="G17" i="18"/>
  <c r="F17" i="18"/>
  <c r="E17" i="18"/>
  <c r="D17" i="18"/>
  <c r="C17" i="18"/>
  <c r="B17" i="18"/>
  <c r="X16" i="18"/>
  <c r="W16" i="18"/>
  <c r="V16" i="18"/>
  <c r="U16" i="18"/>
  <c r="T16" i="18"/>
  <c r="S16" i="18"/>
  <c r="R16" i="18"/>
  <c r="Q16" i="18"/>
  <c r="P16" i="18"/>
  <c r="O16" i="18"/>
  <c r="N16" i="18"/>
  <c r="M16" i="18"/>
  <c r="L16" i="18"/>
  <c r="K16" i="18"/>
  <c r="J16" i="18"/>
  <c r="I16" i="18"/>
  <c r="H16" i="18"/>
  <c r="G16" i="18"/>
  <c r="F16" i="18"/>
  <c r="E16" i="18"/>
  <c r="Y16" i="18" s="1"/>
  <c r="D16" i="18"/>
  <c r="C16" i="18"/>
  <c r="B16" i="18"/>
  <c r="X15" i="18"/>
  <c r="W15" i="18"/>
  <c r="V15" i="18"/>
  <c r="U15" i="18"/>
  <c r="T15" i="18"/>
  <c r="S15" i="18"/>
  <c r="R15" i="18"/>
  <c r="Q15" i="18"/>
  <c r="P15" i="18"/>
  <c r="O15" i="18"/>
  <c r="N15" i="18"/>
  <c r="M15" i="18"/>
  <c r="L15" i="18"/>
  <c r="K15" i="18"/>
  <c r="J15" i="18"/>
  <c r="I15" i="18"/>
  <c r="H15" i="18"/>
  <c r="G15" i="18"/>
  <c r="F15" i="18"/>
  <c r="E15" i="18"/>
  <c r="D15" i="18"/>
  <c r="C15" i="18"/>
  <c r="B15" i="18"/>
  <c r="X14" i="18"/>
  <c r="W14" i="18"/>
  <c r="V14" i="18"/>
  <c r="U14" i="18"/>
  <c r="T14" i="18"/>
  <c r="S14" i="18"/>
  <c r="R14" i="18"/>
  <c r="Q14" i="18"/>
  <c r="P14" i="18"/>
  <c r="O14" i="18"/>
  <c r="N14" i="18"/>
  <c r="M14" i="18"/>
  <c r="L14" i="18"/>
  <c r="K14" i="18"/>
  <c r="J14" i="18"/>
  <c r="I14" i="18"/>
  <c r="H14" i="18"/>
  <c r="G14" i="18"/>
  <c r="F14" i="18"/>
  <c r="E14" i="18"/>
  <c r="D14" i="18"/>
  <c r="C14" i="18"/>
  <c r="B14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B13" i="18"/>
  <c r="X12" i="18"/>
  <c r="W12" i="18"/>
  <c r="V12" i="18"/>
  <c r="U12" i="18"/>
  <c r="T12" i="18"/>
  <c r="S12" i="18"/>
  <c r="R12" i="18"/>
  <c r="Q12" i="18"/>
  <c r="P12" i="18"/>
  <c r="O12" i="18"/>
  <c r="N12" i="18"/>
  <c r="M12" i="18"/>
  <c r="L12" i="18"/>
  <c r="K12" i="18"/>
  <c r="J12" i="18"/>
  <c r="I12" i="18"/>
  <c r="H12" i="18"/>
  <c r="G12" i="18"/>
  <c r="F12" i="18"/>
  <c r="D12" i="18"/>
  <c r="C12" i="18"/>
  <c r="B12" i="18"/>
  <c r="X11" i="18"/>
  <c r="W11" i="18"/>
  <c r="V11" i="18"/>
  <c r="U11" i="18"/>
  <c r="T11" i="18"/>
  <c r="S11" i="18"/>
  <c r="R11" i="18"/>
  <c r="Q11" i="18"/>
  <c r="P11" i="18"/>
  <c r="O11" i="18"/>
  <c r="N11" i="18"/>
  <c r="M11" i="18"/>
  <c r="L11" i="18"/>
  <c r="K11" i="18"/>
  <c r="J11" i="18"/>
  <c r="I11" i="18"/>
  <c r="H11" i="18"/>
  <c r="G11" i="18"/>
  <c r="F11" i="18"/>
  <c r="D11" i="18"/>
  <c r="C11" i="18"/>
  <c r="B11" i="18"/>
  <c r="X10" i="18"/>
  <c r="W10" i="18"/>
  <c r="V10" i="18"/>
  <c r="U10" i="18"/>
  <c r="T10" i="18"/>
  <c r="S10" i="18"/>
  <c r="R10" i="18"/>
  <c r="Q10" i="18"/>
  <c r="P10" i="18"/>
  <c r="O10" i="18"/>
  <c r="N10" i="18"/>
  <c r="M10" i="18"/>
  <c r="L10" i="18"/>
  <c r="K10" i="18"/>
  <c r="J10" i="18"/>
  <c r="I10" i="18"/>
  <c r="H10" i="18"/>
  <c r="G10" i="18"/>
  <c r="F10" i="18"/>
  <c r="D10" i="18"/>
  <c r="C10" i="18"/>
  <c r="B10" i="18"/>
  <c r="X9" i="18"/>
  <c r="W9" i="18"/>
  <c r="V9" i="18"/>
  <c r="U9" i="18"/>
  <c r="T9" i="18"/>
  <c r="S9" i="18"/>
  <c r="R9" i="18"/>
  <c r="Q9" i="18"/>
  <c r="P9" i="18"/>
  <c r="O9" i="18"/>
  <c r="N9" i="18"/>
  <c r="M9" i="18"/>
  <c r="L9" i="18"/>
  <c r="K9" i="18"/>
  <c r="J9" i="18"/>
  <c r="I9" i="18"/>
  <c r="H9" i="18"/>
  <c r="G9" i="18"/>
  <c r="F9" i="18"/>
  <c r="D9" i="18"/>
  <c r="C9" i="18"/>
  <c r="B9" i="18"/>
  <c r="X8" i="18"/>
  <c r="W8" i="18"/>
  <c r="V8" i="18"/>
  <c r="U8" i="18"/>
  <c r="T8" i="18"/>
  <c r="S8" i="18"/>
  <c r="R8" i="18"/>
  <c r="Q8" i="18"/>
  <c r="P8" i="18"/>
  <c r="O8" i="18"/>
  <c r="N8" i="18"/>
  <c r="M8" i="18"/>
  <c r="L8" i="18"/>
  <c r="K8" i="18"/>
  <c r="J8" i="18"/>
  <c r="I8" i="18"/>
  <c r="H8" i="18"/>
  <c r="G8" i="18"/>
  <c r="F8" i="18"/>
  <c r="D8" i="18"/>
  <c r="C8" i="18"/>
  <c r="B8" i="18"/>
  <c r="T4" i="18"/>
  <c r="M4" i="18"/>
  <c r="K4" i="18"/>
  <c r="O4" i="18" s="1"/>
  <c r="Q4" i="18" s="1"/>
  <c r="T3" i="18"/>
  <c r="T2" i="18"/>
  <c r="L2" i="18"/>
  <c r="E2" i="18"/>
  <c r="T4" i="10"/>
  <c r="T3" i="10"/>
  <c r="T2" i="10"/>
  <c r="L2" i="10"/>
  <c r="E2" i="10"/>
  <c r="U92" i="10"/>
  <c r="X87" i="10"/>
  <c r="X11" i="10"/>
  <c r="X12" i="10"/>
  <c r="X13" i="10"/>
  <c r="X14" i="10"/>
  <c r="X15" i="10"/>
  <c r="X16" i="10"/>
  <c r="X17" i="10"/>
  <c r="X18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40" i="10"/>
  <c r="X41" i="10"/>
  <c r="X42" i="10"/>
  <c r="X43" i="10"/>
  <c r="X44" i="10"/>
  <c r="X45" i="10"/>
  <c r="X46" i="10"/>
  <c r="X47" i="10"/>
  <c r="X48" i="10"/>
  <c r="X49" i="10"/>
  <c r="X50" i="10"/>
  <c r="X51" i="10"/>
  <c r="X52" i="10"/>
  <c r="X53" i="10"/>
  <c r="X54" i="10"/>
  <c r="X55" i="10"/>
  <c r="X56" i="10"/>
  <c r="X57" i="10"/>
  <c r="X58" i="10"/>
  <c r="X59" i="10"/>
  <c r="X60" i="10"/>
  <c r="X61" i="10"/>
  <c r="X62" i="10"/>
  <c r="X63" i="10"/>
  <c r="X64" i="10"/>
  <c r="X65" i="10"/>
  <c r="X66" i="10"/>
  <c r="X67" i="10"/>
  <c r="X68" i="10"/>
  <c r="X69" i="10"/>
  <c r="X70" i="10"/>
  <c r="X71" i="10"/>
  <c r="X72" i="10"/>
  <c r="X73" i="10"/>
  <c r="X74" i="10"/>
  <c r="X75" i="10"/>
  <c r="X76" i="10"/>
  <c r="X77" i="10"/>
  <c r="X78" i="10"/>
  <c r="X79" i="10"/>
  <c r="X80" i="10"/>
  <c r="X81" i="10"/>
  <c r="X82" i="10"/>
  <c r="X83" i="10"/>
  <c r="X84" i="10"/>
  <c r="X85" i="10"/>
  <c r="X86" i="10"/>
  <c r="C9" i="10"/>
  <c r="D9" i="10"/>
  <c r="C10" i="10"/>
  <c r="D10" i="10"/>
  <c r="C11" i="10"/>
  <c r="D11" i="10"/>
  <c r="C12" i="10"/>
  <c r="D12" i="10"/>
  <c r="C13" i="10"/>
  <c r="D13" i="10"/>
  <c r="C14" i="10"/>
  <c r="D14" i="10"/>
  <c r="C15" i="10"/>
  <c r="D15" i="10"/>
  <c r="C16" i="10"/>
  <c r="D16" i="10"/>
  <c r="C17" i="10"/>
  <c r="D17" i="10"/>
  <c r="C18" i="10"/>
  <c r="D18" i="10"/>
  <c r="C19" i="10"/>
  <c r="D19" i="10"/>
  <c r="C20" i="10"/>
  <c r="D20" i="10"/>
  <c r="C21" i="10"/>
  <c r="D21" i="10"/>
  <c r="C22" i="10"/>
  <c r="D22" i="10"/>
  <c r="C23" i="10"/>
  <c r="D23" i="10"/>
  <c r="C24" i="10"/>
  <c r="D24" i="10"/>
  <c r="C25" i="10"/>
  <c r="D25" i="10"/>
  <c r="C26" i="10"/>
  <c r="D26" i="10"/>
  <c r="C27" i="10"/>
  <c r="D27" i="10"/>
  <c r="C28" i="10"/>
  <c r="D28" i="10"/>
  <c r="C29" i="10"/>
  <c r="D29" i="10"/>
  <c r="C30" i="10"/>
  <c r="D30" i="10"/>
  <c r="C31" i="10"/>
  <c r="D31" i="10"/>
  <c r="C32" i="10"/>
  <c r="D32" i="10"/>
  <c r="C33" i="10"/>
  <c r="D33" i="10"/>
  <c r="C34" i="10"/>
  <c r="D34" i="10"/>
  <c r="C35" i="10"/>
  <c r="D35" i="10"/>
  <c r="C36" i="10"/>
  <c r="D36" i="10"/>
  <c r="C37" i="10"/>
  <c r="D37" i="10"/>
  <c r="C38" i="10"/>
  <c r="D38" i="10"/>
  <c r="C39" i="10"/>
  <c r="D39" i="10"/>
  <c r="C40" i="10"/>
  <c r="D40" i="10"/>
  <c r="C41" i="10"/>
  <c r="D41" i="10"/>
  <c r="C42" i="10"/>
  <c r="D42" i="10"/>
  <c r="C43" i="10"/>
  <c r="D43" i="10"/>
  <c r="C44" i="10"/>
  <c r="D44" i="10"/>
  <c r="C45" i="10"/>
  <c r="D45" i="10"/>
  <c r="C46" i="10"/>
  <c r="D46" i="10"/>
  <c r="C47" i="10"/>
  <c r="D47" i="10"/>
  <c r="C48" i="10"/>
  <c r="D48" i="10"/>
  <c r="C49" i="10"/>
  <c r="D49" i="10"/>
  <c r="C50" i="10"/>
  <c r="D50" i="10"/>
  <c r="C51" i="10"/>
  <c r="D51" i="10"/>
  <c r="C52" i="10"/>
  <c r="D52" i="10"/>
  <c r="C53" i="10"/>
  <c r="D53" i="10"/>
  <c r="C54" i="10"/>
  <c r="D54" i="10"/>
  <c r="C55" i="10"/>
  <c r="D55" i="10"/>
  <c r="C56" i="10"/>
  <c r="D56" i="10"/>
  <c r="C57" i="10"/>
  <c r="D57" i="10"/>
  <c r="C58" i="10"/>
  <c r="D58" i="10"/>
  <c r="C59" i="10"/>
  <c r="D59" i="10"/>
  <c r="C60" i="10"/>
  <c r="D60" i="10"/>
  <c r="C61" i="10"/>
  <c r="D61" i="10"/>
  <c r="C62" i="10"/>
  <c r="D62" i="10"/>
  <c r="C63" i="10"/>
  <c r="D63" i="10"/>
  <c r="C64" i="10"/>
  <c r="D64" i="10"/>
  <c r="C65" i="10"/>
  <c r="D65" i="10"/>
  <c r="C66" i="10"/>
  <c r="D66" i="10"/>
  <c r="C67" i="10"/>
  <c r="D67" i="10"/>
  <c r="C68" i="10"/>
  <c r="D68" i="10"/>
  <c r="C69" i="10"/>
  <c r="D69" i="10"/>
  <c r="C70" i="10"/>
  <c r="D70" i="10"/>
  <c r="C71" i="10"/>
  <c r="D71" i="10"/>
  <c r="C72" i="10"/>
  <c r="D72" i="10"/>
  <c r="C73" i="10"/>
  <c r="D73" i="10"/>
  <c r="C74" i="10"/>
  <c r="D74" i="10"/>
  <c r="C75" i="10"/>
  <c r="D75" i="10"/>
  <c r="C76" i="10"/>
  <c r="D76" i="10"/>
  <c r="C77" i="10"/>
  <c r="D77" i="10"/>
  <c r="C78" i="10"/>
  <c r="D78" i="10"/>
  <c r="C79" i="10"/>
  <c r="D79" i="10"/>
  <c r="C80" i="10"/>
  <c r="D80" i="10"/>
  <c r="C81" i="10"/>
  <c r="D81" i="10"/>
  <c r="C82" i="10"/>
  <c r="D82" i="10"/>
  <c r="C83" i="10"/>
  <c r="D83" i="10"/>
  <c r="C84" i="10"/>
  <c r="D84" i="10"/>
  <c r="C85" i="10"/>
  <c r="D85" i="10"/>
  <c r="C86" i="10"/>
  <c r="D86" i="10"/>
  <c r="C87" i="10"/>
  <c r="D87" i="10"/>
  <c r="D8" i="10"/>
  <c r="C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0" i="10"/>
  <c r="B81" i="10"/>
  <c r="B82" i="10"/>
  <c r="B83" i="10"/>
  <c r="B84" i="10"/>
  <c r="B85" i="10"/>
  <c r="B86" i="10"/>
  <c r="B87" i="10"/>
  <c r="B8" i="10"/>
  <c r="M4" i="10"/>
  <c r="K4" i="10"/>
  <c r="O4" i="10" s="1"/>
  <c r="Q4" i="10" s="1"/>
  <c r="Q88" i="10" l="1"/>
  <c r="Q89" i="10" s="1"/>
  <c r="Y39" i="18"/>
  <c r="T40" i="19"/>
  <c r="T41" i="19" s="1"/>
  <c r="Y38" i="18"/>
  <c r="U40" i="19"/>
  <c r="U41" i="19" s="1"/>
  <c r="Y37" i="18"/>
  <c r="J16" i="22"/>
  <c r="Y36" i="18"/>
  <c r="K16" i="22"/>
  <c r="K17" i="22" s="1"/>
  <c r="Y12" i="18"/>
  <c r="Y35" i="18"/>
  <c r="Y16" i="19"/>
  <c r="Y17" i="19"/>
  <c r="Y18" i="19"/>
  <c r="Y23" i="19"/>
  <c r="Y24" i="19"/>
  <c r="Y25" i="19"/>
  <c r="Y26" i="19"/>
  <c r="Y27" i="19"/>
  <c r="Y28" i="19"/>
  <c r="Y29" i="19"/>
  <c r="Y30" i="19"/>
  <c r="Y32" i="19"/>
  <c r="Y34" i="19"/>
  <c r="Y35" i="19"/>
  <c r="Y36" i="19"/>
  <c r="Y37" i="19"/>
  <c r="Y33" i="18"/>
  <c r="Y57" i="18"/>
  <c r="Y32" i="18"/>
  <c r="Y56" i="18"/>
  <c r="Y31" i="18"/>
  <c r="Y30" i="18"/>
  <c r="Y54" i="18"/>
  <c r="Y9" i="19"/>
  <c r="Y34" i="18"/>
  <c r="Y29" i="18"/>
  <c r="Y53" i="18"/>
  <c r="Y52" i="18"/>
  <c r="Y28" i="18"/>
  <c r="Y27" i="18"/>
  <c r="Y51" i="18"/>
  <c r="Y26" i="18"/>
  <c r="Y50" i="18"/>
  <c r="Y25" i="18"/>
  <c r="Y49" i="18"/>
  <c r="Y24" i="18"/>
  <c r="Y23" i="18"/>
  <c r="Y47" i="18"/>
  <c r="L40" i="19"/>
  <c r="L41" i="19" s="1"/>
  <c r="Y22" i="18"/>
  <c r="Y46" i="18"/>
  <c r="M40" i="19"/>
  <c r="Y21" i="18"/>
  <c r="Y45" i="18"/>
  <c r="Y20" i="18"/>
  <c r="Y44" i="18"/>
  <c r="Y11" i="22"/>
  <c r="Y19" i="18"/>
  <c r="Y43" i="18"/>
  <c r="Y18" i="18"/>
  <c r="Y42" i="18"/>
  <c r="Y17" i="18"/>
  <c r="Y41" i="18"/>
  <c r="J88" i="10"/>
  <c r="J89" i="10" s="1"/>
  <c r="V88" i="10"/>
  <c r="V89" i="10" s="1"/>
  <c r="G88" i="10"/>
  <c r="G89" i="10" s="1"/>
  <c r="Y12" i="21"/>
  <c r="G40" i="19"/>
  <c r="G41" i="19" s="1"/>
  <c r="I28" i="20"/>
  <c r="I29" i="20" s="1"/>
  <c r="Y14" i="20"/>
  <c r="M16" i="22"/>
  <c r="M17" i="22" s="1"/>
  <c r="W58" i="18"/>
  <c r="W59" i="18" s="1"/>
  <c r="Q58" i="18"/>
  <c r="Q59" i="18" s="1"/>
  <c r="Y15" i="18"/>
  <c r="Y14" i="18"/>
  <c r="Y12" i="19"/>
  <c r="G58" i="18"/>
  <c r="G59" i="18" s="1"/>
  <c r="Y13" i="18"/>
  <c r="Y14" i="22"/>
  <c r="Y15" i="22"/>
  <c r="O58" i="18"/>
  <c r="O59" i="18" s="1"/>
  <c r="P88" i="10"/>
  <c r="P89" i="10" s="1"/>
  <c r="T58" i="18"/>
  <c r="T59" i="18" s="1"/>
  <c r="J40" i="19"/>
  <c r="J41" i="19" s="1"/>
  <c r="R40" i="19"/>
  <c r="R41" i="19" s="1"/>
  <c r="P16" i="22"/>
  <c r="P17" i="22" s="1"/>
  <c r="K40" i="19"/>
  <c r="K41" i="19" s="1"/>
  <c r="S40" i="19"/>
  <c r="S41" i="19" s="1"/>
  <c r="Y11" i="19"/>
  <c r="O21" i="21"/>
  <c r="O22" i="21" s="1"/>
  <c r="W21" i="21"/>
  <c r="W22" i="21" s="1"/>
  <c r="Q16" i="22"/>
  <c r="Q17" i="22" s="1"/>
  <c r="Y11" i="18"/>
  <c r="V58" i="18"/>
  <c r="V59" i="18" s="1"/>
  <c r="P58" i="18"/>
  <c r="P59" i="18" s="1"/>
  <c r="R58" i="18"/>
  <c r="R59" i="18" s="1"/>
  <c r="W40" i="19"/>
  <c r="W41" i="19" s="1"/>
  <c r="Q28" i="20"/>
  <c r="Q29" i="20" s="1"/>
  <c r="J58" i="18"/>
  <c r="J59" i="18" s="1"/>
  <c r="O16" i="22"/>
  <c r="O17" i="22" s="1"/>
  <c r="W16" i="22"/>
  <c r="U58" i="18"/>
  <c r="U59" i="18" s="1"/>
  <c r="Y10" i="19"/>
  <c r="V40" i="19"/>
  <c r="V41" i="19" s="1"/>
  <c r="V16" i="22"/>
  <c r="V17" i="22" s="1"/>
  <c r="T28" i="20"/>
  <c r="T29" i="20" s="1"/>
  <c r="S58" i="18"/>
  <c r="S59" i="18" s="1"/>
  <c r="Q40" i="19"/>
  <c r="Q41" i="19" s="1"/>
  <c r="P40" i="19"/>
  <c r="P41" i="19" s="1"/>
  <c r="O40" i="19"/>
  <c r="N40" i="19"/>
  <c r="N21" i="21"/>
  <c r="N22" i="21" s="1"/>
  <c r="N16" i="22"/>
  <c r="N17" i="22" s="1"/>
  <c r="N58" i="18"/>
  <c r="N59" i="18" s="1"/>
  <c r="M58" i="18"/>
  <c r="M59" i="18" s="1"/>
  <c r="L16" i="22"/>
  <c r="L17" i="22" s="1"/>
  <c r="L58" i="18"/>
  <c r="L59" i="18" s="1"/>
  <c r="L21" i="21"/>
  <c r="L22" i="21" s="1"/>
  <c r="L88" i="10"/>
  <c r="L89" i="10" s="1"/>
  <c r="K58" i="18"/>
  <c r="K59" i="18" s="1"/>
  <c r="K28" i="20"/>
  <c r="K29" i="20" s="1"/>
  <c r="I58" i="18"/>
  <c r="I59" i="18" s="1"/>
  <c r="I40" i="19"/>
  <c r="I41" i="19" s="1"/>
  <c r="H40" i="19"/>
  <c r="H41" i="19" s="1"/>
  <c r="H58" i="18"/>
  <c r="H59" i="18" s="1"/>
  <c r="F58" i="18"/>
  <c r="F59" i="18" s="1"/>
  <c r="Y9" i="18"/>
  <c r="Y10" i="18"/>
  <c r="E58" i="18"/>
  <c r="E59" i="18" s="1"/>
  <c r="Y48" i="18"/>
  <c r="Y55" i="18"/>
  <c r="S88" i="10"/>
  <c r="S89" i="10" s="1"/>
  <c r="I88" i="10"/>
  <c r="I89" i="10" s="1"/>
  <c r="N88" i="10"/>
  <c r="N89" i="10" s="1"/>
  <c r="E88" i="10"/>
  <c r="R88" i="10"/>
  <c r="R89" i="10" s="1"/>
  <c r="H88" i="10"/>
  <c r="H89" i="10" s="1"/>
  <c r="T88" i="10"/>
  <c r="T89" i="10" s="1"/>
  <c r="F88" i="10"/>
  <c r="F89" i="10" s="1"/>
  <c r="K88" i="10"/>
  <c r="K89" i="10" s="1"/>
  <c r="W88" i="10"/>
  <c r="W89" i="10" s="1"/>
  <c r="U88" i="10"/>
  <c r="U89" i="10" s="1"/>
  <c r="O88" i="10"/>
  <c r="O89" i="10" s="1"/>
  <c r="F40" i="19"/>
  <c r="F41" i="19" s="1"/>
  <c r="Y8" i="19"/>
  <c r="Y13" i="19"/>
  <c r="E40" i="19"/>
  <c r="E41" i="19" s="1"/>
  <c r="Y14" i="19"/>
  <c r="Y15" i="19"/>
  <c r="Y19" i="19"/>
  <c r="Y20" i="19"/>
  <c r="Y21" i="19"/>
  <c r="Y22" i="19"/>
  <c r="Y31" i="19"/>
  <c r="Y33" i="19"/>
  <c r="Y38" i="19"/>
  <c r="Y39" i="19"/>
  <c r="Y13" i="20"/>
  <c r="Y25" i="20"/>
  <c r="Y20" i="21"/>
  <c r="Y8" i="22"/>
  <c r="J17" i="22"/>
  <c r="W17" i="22"/>
  <c r="Y9" i="22"/>
  <c r="Y10" i="22"/>
  <c r="Y12" i="22"/>
  <c r="Y13" i="22"/>
  <c r="I16" i="22"/>
  <c r="I17" i="22" s="1"/>
  <c r="U16" i="22"/>
  <c r="U17" i="22" s="1"/>
  <c r="T16" i="22"/>
  <c r="T17" i="22" s="1"/>
  <c r="H16" i="22"/>
  <c r="H17" i="22" s="1"/>
  <c r="S16" i="22"/>
  <c r="S17" i="22" s="1"/>
  <c r="G16" i="22"/>
  <c r="G17" i="22" s="1"/>
  <c r="R16" i="22"/>
  <c r="R17" i="22" s="1"/>
  <c r="E16" i="22"/>
  <c r="E17" i="22" s="1"/>
  <c r="F16" i="22"/>
  <c r="F17" i="22" s="1"/>
  <c r="Y13" i="21"/>
  <c r="Y14" i="21"/>
  <c r="Y19" i="21"/>
  <c r="Y18" i="21"/>
  <c r="Y17" i="21"/>
  <c r="F21" i="21"/>
  <c r="F22" i="21" s="1"/>
  <c r="Y16" i="21"/>
  <c r="G21" i="21"/>
  <c r="G22" i="21" s="1"/>
  <c r="Y15" i="21"/>
  <c r="J21" i="21"/>
  <c r="J22" i="21" s="1"/>
  <c r="K21" i="21"/>
  <c r="K22" i="21" s="1"/>
  <c r="Y11" i="21"/>
  <c r="Y10" i="21"/>
  <c r="M21" i="21"/>
  <c r="M22" i="21" s="1"/>
  <c r="Y9" i="21"/>
  <c r="P21" i="21"/>
  <c r="P22" i="21" s="1"/>
  <c r="Q21" i="21"/>
  <c r="Q22" i="21" s="1"/>
  <c r="R21" i="21"/>
  <c r="R22" i="21" s="1"/>
  <c r="S21" i="21"/>
  <c r="S22" i="21" s="1"/>
  <c r="T21" i="21"/>
  <c r="T22" i="21" s="1"/>
  <c r="U21" i="21"/>
  <c r="U22" i="21" s="1"/>
  <c r="V21" i="21"/>
  <c r="V22" i="21" s="1"/>
  <c r="E21" i="21"/>
  <c r="E22" i="21" s="1"/>
  <c r="H21" i="21"/>
  <c r="H22" i="21" s="1"/>
  <c r="I21" i="21"/>
  <c r="I22" i="21" s="1"/>
  <c r="Y8" i="21"/>
  <c r="Y12" i="20"/>
  <c r="Y11" i="20"/>
  <c r="Y20" i="20"/>
  <c r="Y26" i="20"/>
  <c r="Y10" i="20"/>
  <c r="Y9" i="20"/>
  <c r="Y18" i="20"/>
  <c r="Y8" i="20"/>
  <c r="G28" i="20"/>
  <c r="G29" i="20" s="1"/>
  <c r="H28" i="20"/>
  <c r="H29" i="20" s="1"/>
  <c r="Y27" i="20"/>
  <c r="J28" i="20"/>
  <c r="J29" i="20" s="1"/>
  <c r="L28" i="20"/>
  <c r="L29" i="20" s="1"/>
  <c r="Y24" i="20"/>
  <c r="M28" i="20"/>
  <c r="M29" i="20" s="1"/>
  <c r="Y23" i="20"/>
  <c r="N28" i="20"/>
  <c r="N29" i="20" s="1"/>
  <c r="Y22" i="20"/>
  <c r="O28" i="20"/>
  <c r="O29" i="20" s="1"/>
  <c r="Y21" i="20"/>
  <c r="P28" i="20"/>
  <c r="P29" i="20" s="1"/>
  <c r="Y19" i="20"/>
  <c r="R28" i="20"/>
  <c r="R29" i="20" s="1"/>
  <c r="S28" i="20"/>
  <c r="S29" i="20" s="1"/>
  <c r="Y17" i="20"/>
  <c r="Y16" i="20"/>
  <c r="U28" i="20"/>
  <c r="U29" i="20" s="1"/>
  <c r="Y15" i="20"/>
  <c r="V28" i="20"/>
  <c r="V29" i="20" s="1"/>
  <c r="W28" i="20"/>
  <c r="W29" i="20" s="1"/>
  <c r="E28" i="20"/>
  <c r="E29" i="20" s="1"/>
  <c r="F28" i="20"/>
  <c r="F29" i="20" s="1"/>
  <c r="M41" i="19"/>
  <c r="N41" i="19"/>
  <c r="O41" i="19"/>
  <c r="M88" i="10"/>
  <c r="M89" i="10" s="1"/>
  <c r="Y8" i="18"/>
  <c r="Y69" i="10"/>
  <c r="Y45" i="10"/>
  <c r="Y21" i="10"/>
  <c r="Y24" i="10"/>
  <c r="Y74" i="10"/>
  <c r="Y50" i="10"/>
  <c r="Y26" i="10"/>
  <c r="Y36" i="10"/>
  <c r="Y31" i="10"/>
  <c r="Y12" i="10"/>
  <c r="Y79" i="10"/>
  <c r="Y60" i="10"/>
  <c r="Y55" i="10"/>
  <c r="Y84" i="10"/>
  <c r="Y65" i="10"/>
  <c r="Y41" i="10"/>
  <c r="Y17" i="10"/>
  <c r="Y70" i="10"/>
  <c r="Y46" i="10"/>
  <c r="Y22" i="10"/>
  <c r="Y75" i="10"/>
  <c r="Y56" i="10"/>
  <c r="Y51" i="10"/>
  <c r="Y32" i="10"/>
  <c r="Y27" i="10"/>
  <c r="Y80" i="10"/>
  <c r="Y85" i="10"/>
  <c r="Y61" i="10"/>
  <c r="Y37" i="10"/>
  <c r="Y13" i="10"/>
  <c r="Y66" i="10"/>
  <c r="Y42" i="10"/>
  <c r="Y33" i="10"/>
  <c r="Y18" i="10"/>
  <c r="Y9" i="10"/>
  <c r="Y71" i="10"/>
  <c r="Y47" i="10"/>
  <c r="Y23" i="10"/>
  <c r="Y76" i="10"/>
  <c r="Y52" i="10"/>
  <c r="Y28" i="10"/>
  <c r="Y81" i="10"/>
  <c r="Y57" i="10"/>
  <c r="Y86" i="10"/>
  <c r="Y62" i="10"/>
  <c r="Y38" i="10"/>
  <c r="Y14" i="10"/>
  <c r="Y58" i="10"/>
  <c r="Y48" i="10"/>
  <c r="Y43" i="10"/>
  <c r="Y34" i="10"/>
  <c r="Y19" i="10"/>
  <c r="Y10" i="10"/>
  <c r="Y77" i="10"/>
  <c r="Y53" i="10"/>
  <c r="Y29" i="10"/>
  <c r="Y72" i="10"/>
  <c r="Y67" i="10"/>
  <c r="Y82" i="10"/>
  <c r="Y87" i="10"/>
  <c r="Y63" i="10"/>
  <c r="Y39" i="10"/>
  <c r="Y15" i="10"/>
  <c r="Y68" i="10"/>
  <c r="Y44" i="10"/>
  <c r="Y20" i="10"/>
  <c r="Y73" i="10"/>
  <c r="Y54" i="10"/>
  <c r="Y49" i="10"/>
  <c r="Y30" i="10"/>
  <c r="Y25" i="10"/>
  <c r="Y78" i="10"/>
  <c r="Y83" i="10"/>
  <c r="Y59" i="10"/>
  <c r="Y35" i="10"/>
  <c r="Y11" i="10"/>
  <c r="Y64" i="10"/>
  <c r="Y40" i="10"/>
  <c r="Y16" i="10"/>
  <c r="Y8" i="10"/>
  <c r="Y24" i="21" l="1"/>
  <c r="Y21" i="21"/>
  <c r="Y16" i="22"/>
  <c r="Y61" i="18"/>
  <c r="Y62" i="18"/>
  <c r="Y17" i="22"/>
  <c r="Y58" i="18"/>
  <c r="Y59" i="18"/>
  <c r="Y28" i="20"/>
  <c r="Y41" i="19"/>
  <c r="Y40" i="19"/>
  <c r="Y20" i="22"/>
  <c r="Y19" i="22"/>
  <c r="Y25" i="21"/>
  <c r="Y22" i="21"/>
  <c r="Y29" i="20"/>
  <c r="Y32" i="20"/>
  <c r="Y31" i="20"/>
  <c r="Y44" i="19"/>
  <c r="Y43" i="19"/>
  <c r="Y89" i="10"/>
  <c r="Y88" i="10"/>
  <c r="X1" i="18" l="1"/>
  <c r="X1" i="22"/>
  <c r="X1" i="19"/>
  <c r="X1" i="21"/>
  <c r="X1" i="20"/>
  <c r="B1" i="15" l="1"/>
  <c r="A1" i="15"/>
  <c r="A8" i="14"/>
  <c r="A9" i="14"/>
  <c r="E89" i="10" l="1"/>
  <c r="Y92" i="10" l="1"/>
  <c r="X1" i="10" s="1"/>
  <c r="Y91" i="10"/>
</calcChain>
</file>

<file path=xl/sharedStrings.xml><?xml version="1.0" encoding="utf-8"?>
<sst xmlns="http://schemas.openxmlformats.org/spreadsheetml/2006/main" count="656" uniqueCount="229">
  <si>
    <t>Para diligenciar el presente formato, usted deberá:</t>
  </si>
  <si>
    <t>TRABAJAR EL FORMATO DE MANERA LOCAL Y CONSOLIDAR LA INFORMACIÓN DEL PROFESIONAL QUE PREALIZA EL EJERCICIO DE ASEGURAMIENTO DE CALIDAD EN UN SOLO ARCHIVO POR CADA RECONOCEDOR PREDIAL Y POR CADA MUESTRA, DEBE TENER PRECAUCIÓN DE NO ALTERAR LAS FÓRMULAS NI EL FORMATO</t>
  </si>
  <si>
    <t>1. REGISTRAR LOS DATOS QUE SE VERIFICARON EN CAMPO, en la hoja "Registro_Datos"</t>
  </si>
  <si>
    <r>
      <rPr>
        <b/>
        <sz val="11"/>
        <color rgb="FFFF0000"/>
        <rFont val="Calibri"/>
        <scheme val="minor"/>
      </rPr>
      <t>a.</t>
    </r>
    <r>
      <rPr>
        <b/>
        <sz val="11"/>
        <color rgb="FF000000"/>
        <rFont val="Calibri"/>
        <scheme val="minor"/>
      </rPr>
      <t xml:space="preserve"> </t>
    </r>
    <r>
      <rPr>
        <sz val="11"/>
        <color rgb="FF000000"/>
        <rFont val="Calibri"/>
        <scheme val="minor"/>
      </rPr>
      <t>Diligenciar los datos correspondientes a el nombre del departamento, el nombre del municipio, la fecha del primer día en la que se realizó la validación de la información y el proceso de asefuramiento de calidad externa, el nombre del coordinador de campo, el número total de predios del lote a evaluar y el nombre del profesional de reconocimiento predial que identifica la información en campo y es responsable de lote o entrega según asignación.</t>
    </r>
  </si>
  <si>
    <r>
      <rPr>
        <b/>
        <sz val="11"/>
        <color rgb="FFFF0000"/>
        <rFont val="Calibri"/>
      </rPr>
      <t xml:space="preserve">b. </t>
    </r>
    <r>
      <rPr>
        <sz val="11"/>
        <color rgb="FF000000"/>
        <rFont val="Calibri"/>
      </rPr>
      <t>En el espacio para observaciones generales deberá registrar las observaciones que considere necesarias y que sean resultado del ejercicio de validación</t>
    </r>
  </si>
  <si>
    <r>
      <rPr>
        <b/>
        <sz val="11"/>
        <color rgb="FFFF0000"/>
        <rFont val="Calibri"/>
      </rPr>
      <t xml:space="preserve">c. </t>
    </r>
    <r>
      <rPr>
        <sz val="11"/>
        <color rgb="FF000000"/>
        <rFont val="Calibri"/>
      </rPr>
      <t>En el espacio para observaciones por cada predio, deberá diligenciarlas  en cada fila correspondiente y en la hoja de muestra deberá ajustar el texto de manera tal que la observación se pueda leer y no quede cortada. Para tal fin puede acceder en el menú Inicio, panel Alineación, botón Ajustar texto.</t>
    </r>
  </si>
  <si>
    <t>2. Una vez se diligencien todos los campos podrá visualizarlos</t>
  </si>
  <si>
    <t>Si la selección aleatoria del tamaño de la muestra corresponde a 8 predios podrá visualizar los datos en la hoja "FO-GCT-PC01-01_Muestra8"</t>
  </si>
  <si>
    <t>Si la selección aleatoria del tamaño de la muestra corresponde a 13 predios podrá visualizar los datos en la hoja "FO-GCT-PC01-01_Muestra13"</t>
  </si>
  <si>
    <t>Si la selección aleatoria del tamaño de la muestra corresponde a 32 predios podrá visualizar los datos en la hoja "FO-GCT-PC01-01_Muestra32"</t>
  </si>
  <si>
    <t>Si la selección aleatoria del tamaño de la muestra corresponde a 50 predios podrá visualizar los datos en la hoja "FO-GCT-PC01-01_Muestra50"</t>
  </si>
  <si>
    <t>Si la selección aleatoria del tamaño de la muestra corresponde a 80 predios podrá visualizar los datos en la hoja "FO-GCT-PC01-01_Muestra80"</t>
  </si>
  <si>
    <t>Por favor recuerde que el formato deberá ser firmado para una versión definitiva y se debe imprimir la hoja de la muestra correspondiente en formato PDF</t>
  </si>
  <si>
    <t>Deberá entregar como soporte digital el archivo en formato Excel diligenciado sin firmas y el archivo en formato PDF firmado</t>
  </si>
  <si>
    <t>No olvide que, para firmar el archivo, deberá hacerlo directamente en el archivo PDF</t>
  </si>
  <si>
    <t xml:space="preserve">DIRECCION TERRITORIAL: </t>
  </si>
  <si>
    <r>
      <rPr>
        <b/>
        <sz val="8"/>
        <rFont val="Arial"/>
        <family val="2"/>
      </rPr>
      <t>DEPARTAMENTO:</t>
    </r>
    <r>
      <rPr>
        <sz val="8"/>
        <rFont val="Arial"/>
        <family val="2"/>
      </rPr>
      <t xml:space="preserve"> </t>
    </r>
  </si>
  <si>
    <t>FECHA DE EVALUACIÓN (AAAA-MM-DD)</t>
  </si>
  <si>
    <t>NAC</t>
  </si>
  <si>
    <t>6.5</t>
  </si>
  <si>
    <r>
      <rPr>
        <b/>
        <sz val="8"/>
        <rFont val="Arial"/>
        <family val="2"/>
      </rPr>
      <t>MUNICIPIO:</t>
    </r>
    <r>
      <rPr>
        <sz val="8"/>
        <rFont val="Arial"/>
        <family val="2"/>
      </rPr>
      <t xml:space="preserve"> </t>
    </r>
  </si>
  <si>
    <t>NOMBRE RECONOCEDOR DE CAMPO-IGAC:</t>
  </si>
  <si>
    <t>TOTAL DE PREDIOS LOTE A EVALUAR</t>
  </si>
  <si>
    <t>NOMBRE COORDINADOR DE CAMPO IGAC:</t>
  </si>
  <si>
    <t xml:space="preserve">OBSERVACIONES GENERALES:  </t>
  </si>
  <si>
    <t>FIRMA DEL COORDINADOR</t>
  </si>
  <si>
    <t>NOMBRE DEL COORDINADOR</t>
  </si>
  <si>
    <t>ID</t>
  </si>
  <si>
    <t>Código Predial Nacional</t>
  </si>
  <si>
    <t>URBANO</t>
  </si>
  <si>
    <t>RURAL</t>
  </si>
  <si>
    <t xml:space="preserve"> Forma, posición y área</t>
  </si>
  <si>
    <t>Código Predial Nacional2</t>
  </si>
  <si>
    <t>Matricula inmobiliaria o consecutivo en sistema antiguo de registro</t>
  </si>
  <si>
    <t xml:space="preserve">Tipo de predio </t>
  </si>
  <si>
    <t xml:space="preserve">Condición del predio </t>
  </si>
  <si>
    <t>Destinación económica</t>
  </si>
  <si>
    <t>Novedad Número Predial</t>
  </si>
  <si>
    <t>Acuerdo</t>
  </si>
  <si>
    <t>Punto Tipo</t>
  </si>
  <si>
    <t>Tipo documento</t>
  </si>
  <si>
    <t>Documento identidad</t>
  </si>
  <si>
    <t>Primer nombre, Segundo nombre, Primer apellido, Segundo apellido o Razón Social</t>
  </si>
  <si>
    <t>Totalidad y representación</t>
  </si>
  <si>
    <t>Uso</t>
  </si>
  <si>
    <t>Categorización de la unidad de construcción</t>
  </si>
  <si>
    <t>Dirección</t>
  </si>
  <si>
    <t>Derecho tipo</t>
  </si>
  <si>
    <t>Fecha inicio de tenencia</t>
  </si>
  <si>
    <t xml:space="preserve"> Tipo Fuente Administrativa</t>
  </si>
  <si>
    <t>OBSERVACIONES
(Máximo 40 palabras)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</si>
  <si>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</si>
  <si>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</si>
  <si>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</si>
  <si>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</si>
  <si>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</si>
  <si>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</si>
  <si>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</si>
  <si>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</si>
  <si>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</si>
  <si>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</si>
  <si>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</si>
  <si>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</si>
  <si>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</si>
  <si>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</si>
  <si>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</si>
  <si>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</si>
  <si>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</si>
  <si>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</si>
  <si>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</si>
  <si>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</si>
  <si>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</si>
  <si>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</si>
  <si>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</si>
  <si>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</si>
  <si>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</si>
  <si>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</si>
  <si>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</si>
  <si>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</si>
  <si>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</si>
  <si>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</si>
  <si>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</si>
  <si>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</si>
  <si>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</si>
  <si>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</si>
  <si>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</si>
  <si>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</si>
  <si>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</si>
  <si>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</si>
  <si>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</si>
  <si>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</si>
  <si>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</si>
  <si>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</si>
  <si>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</si>
  <si>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</si>
  <si>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</si>
  <si>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</si>
  <si>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</si>
  <si>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</si>
  <si>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</si>
  <si>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</si>
  <si>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</si>
  <si>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</si>
  <si>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</si>
  <si>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</si>
  <si>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</si>
  <si>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</si>
  <si>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</si>
  <si>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</si>
  <si>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</si>
  <si>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</si>
  <si>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</si>
  <si>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</si>
  <si>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</si>
  <si>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</si>
  <si>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</si>
  <si>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</si>
  <si>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</si>
  <si>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</si>
  <si>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</si>
  <si>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</si>
  <si>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</si>
  <si>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</si>
  <si>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</si>
  <si>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</si>
  <si>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</si>
  <si>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</si>
  <si>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</si>
  <si>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</si>
  <si>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</si>
  <si>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</si>
  <si>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</si>
  <si>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</si>
  <si>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</si>
  <si>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</si>
  <si>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</si>
  <si>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</si>
  <si>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</si>
  <si>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</si>
  <si>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</si>
  <si>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</si>
  <si>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</si>
  <si>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</si>
  <si>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</si>
  <si>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</si>
  <si>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</si>
  <si>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</si>
  <si>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</si>
  <si>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</si>
  <si>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</si>
  <si>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</si>
  <si>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</si>
  <si>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</si>
  <si>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</si>
  <si>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</si>
  <si>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</si>
  <si>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</si>
  <si>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</si>
  <si>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</si>
  <si>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</si>
  <si>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</si>
  <si>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</si>
  <si>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</si>
  <si>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</si>
  <si>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</si>
  <si>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</si>
  <si>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</si>
  <si>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</si>
  <si>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</si>
  <si>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</si>
  <si>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</si>
  <si>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</si>
  <si>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</si>
  <si>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</si>
  <si>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</si>
  <si>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</si>
  <si>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Formato Control de calidad en la actividad de identificación predial</t>
  </si>
  <si>
    <r>
      <rPr>
        <b/>
        <sz val="14"/>
        <rFont val="Arial"/>
        <family val="2"/>
      </rPr>
      <t>DEPARTAMENTO:</t>
    </r>
    <r>
      <rPr>
        <sz val="14"/>
        <rFont val="Arial"/>
        <family val="2"/>
      </rPr>
      <t xml:space="preserve"> </t>
    </r>
  </si>
  <si>
    <r>
      <rPr>
        <b/>
        <sz val="14"/>
        <rFont val="Arial"/>
        <family val="2"/>
      </rPr>
      <t>MUNICIPIO:</t>
    </r>
    <r>
      <rPr>
        <sz val="14"/>
        <rFont val="Arial"/>
        <family val="2"/>
      </rPr>
      <t xml:space="preserve"> </t>
    </r>
  </si>
  <si>
    <t>FECHA DE CONTROL DE CALIDAD (AAAA-MM-DD)</t>
  </si>
  <si>
    <t>CUMPLE</t>
  </si>
  <si>
    <r>
      <t xml:space="preserve">Digitar </t>
    </r>
    <r>
      <rPr>
        <b/>
        <sz val="12"/>
        <rFont val="Arial"/>
        <family val="2"/>
      </rPr>
      <t xml:space="preserve">0 </t>
    </r>
    <r>
      <rPr>
        <sz val="12"/>
        <rFont val="Arial"/>
        <family val="2"/>
      </rPr>
      <t xml:space="preserve">si la variable dentro del predio </t>
    </r>
    <r>
      <rPr>
        <b/>
        <sz val="12"/>
        <rFont val="Arial"/>
        <family val="2"/>
      </rPr>
      <t>cumple</t>
    </r>
    <r>
      <rPr>
        <sz val="12"/>
        <rFont val="Arial"/>
        <family val="2"/>
      </rPr>
      <t>.</t>
    </r>
  </si>
  <si>
    <t>MUESTREO</t>
  </si>
  <si>
    <t>NOMBRE RECONOCEDOR DE CAMPO IGAC:</t>
  </si>
  <si>
    <t>NO CUMPLE</t>
  </si>
  <si>
    <r>
      <t xml:space="preserve">Digitar </t>
    </r>
    <r>
      <rPr>
        <b/>
        <sz val="12"/>
        <rFont val="Arial"/>
        <family val="2"/>
      </rPr>
      <t>1</t>
    </r>
    <r>
      <rPr>
        <sz val="12"/>
        <rFont val="Arial"/>
        <family val="2"/>
      </rPr>
      <t xml:space="preserve"> si la variable dentro del predio </t>
    </r>
    <r>
      <rPr>
        <b/>
        <sz val="12"/>
        <rFont val="Arial"/>
        <family val="2"/>
      </rPr>
      <t>NO cumple</t>
    </r>
    <r>
      <rPr>
        <sz val="12"/>
        <rFont val="Arial"/>
        <family val="2"/>
      </rPr>
      <t>.</t>
    </r>
  </si>
  <si>
    <t>No. PREDIOS A REVISAR</t>
  </si>
  <si>
    <t>AC</t>
  </si>
  <si>
    <t>PREDIO INSPECCIONADO</t>
  </si>
  <si>
    <t>CLASES</t>
  </si>
  <si>
    <t>LC Terreno</t>
  </si>
  <si>
    <t>LC_Predio</t>
  </si>
  <si>
    <t xml:space="preserve">LC Datos Adicionales Levantamiento Catastral </t>
  </si>
  <si>
    <t>LC Punto Lindero</t>
  </si>
  <si>
    <t>LC Interesado</t>
  </si>
  <si>
    <t>LC Unidad Construcción</t>
  </si>
  <si>
    <t>LC Característica Unidad Construcción</t>
  </si>
  <si>
    <t>LC Calificación unidad construcción</t>
  </si>
  <si>
    <t>LC Derecho</t>
  </si>
  <si>
    <t>LC_Fuente Administrativa</t>
  </si>
  <si>
    <t>Aprobación por predio-variable</t>
  </si>
  <si>
    <t>Clasificacion de Suelo / Prioridad Variable</t>
  </si>
  <si>
    <t>Prioridad 1</t>
  </si>
  <si>
    <t>Prioridad 2</t>
  </si>
  <si>
    <t>Prioridad 3</t>
  </si>
  <si>
    <t>Orden</t>
  </si>
  <si>
    <t>Código Predial Nacional (SECTOR-VDA/MZ-PREDIO)-(XX-XXXX-XXXX)</t>
  </si>
  <si>
    <t>Tipo</t>
  </si>
  <si>
    <t>OBSERVACIONES</t>
  </si>
  <si>
    <t>Conteo Errores por variable</t>
  </si>
  <si>
    <t>OBSERVACIONES DE LA ENTREGA</t>
  </si>
  <si>
    <t>Aceptación o Rechazo por variable</t>
  </si>
  <si>
    <t>NUM PREDIAL</t>
  </si>
  <si>
    <t>cumpla con los 30 digitos, que corresponda a la condicion de propiedad, si es nuevo, debe ser consecutivo 9000, si es NPH, si corresponde Tipo de avaluo y sector : 00 rural 01 urbnao y diferentes corregimientos</t>
  </si>
  <si>
    <t>LINDEROS</t>
  </si>
  <si>
    <t>verificar con respecto a la fuente</t>
  </si>
  <si>
    <t>PREDIO TIPO</t>
  </si>
  <si>
    <t>privado o public</t>
  </si>
  <si>
    <t>TIPO DE DERECHO</t>
  </si>
  <si>
    <t>Descripcion general de la construccion</t>
  </si>
  <si>
    <t>TRAMITES CATASTRALES</t>
  </si>
  <si>
    <t>Englobes, desenglobes, cancelaciones, rectificacion de area….etc situaciones encontradas en terreno difenretes a las que entregó el operador</t>
  </si>
  <si>
    <t>Descripcion general de la UC</t>
  </si>
  <si>
    <t>Planta ubicación, total pisos UC, HABITACIONES, BAÑOS, AÑO DE CONSTRUCCIONES, locales y tipo de planta</t>
  </si>
  <si>
    <t>Tabla 2A: Planes de muestreo simple para inspección normal</t>
  </si>
  <si>
    <t>Tamaño del lote (Predios)</t>
  </si>
  <si>
    <t>Tamaño muestra</t>
  </si>
  <si>
    <t>Ac</t>
  </si>
  <si>
    <t>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</si>
</sst>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m\o\n\th\ d\,\ yyyy"/>
    <numFmt numFmtId="165" formatCode="_ [$€-2]\ * #,##0.00_ ;_ [$€-2]\ * \-#,##0.00_ ;_ [$€-2]\ * &quot;-&quot;??_ "/>
    <numFmt numFmtId="166" formatCode="#.00"/>
    <numFmt numFmtId="167" formatCode="#."/>
    <numFmt numFmtId="168" formatCode="_-* #,##0\ _P_t_s_-;\-* #,##0\ _P_t_s_-;_-* &quot;-&quot;\ _P_t_s_-;_-@_-"/>
    <numFmt numFmtId="169" formatCode="_(* #,##0\ &quot;pta&quot;_);_(* \(#,##0\ &quot;pta&quot;\);_(* &quot;-&quot;??\ &quot;pta&quot;_);_(@_)"/>
    <numFmt numFmtId="170" formatCode="0.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"/>
      <family val="2"/>
    </font>
    <font>
      <b/>
      <sz val="18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0" tint="-0.34998626667073579"/>
      <name val="Arial"/>
      <family val="2"/>
    </font>
    <font>
      <sz val="12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sz val="14"/>
      <color rgb="FFFF0000"/>
      <name val="Arial"/>
      <family val="2"/>
    </font>
    <font>
      <i/>
      <sz val="16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10"/>
      <name val="Arial"/>
      <family val="2"/>
    </font>
    <font>
      <sz val="8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1"/>
      <color rgb="FFFF0000"/>
      <name val="Calibri"/>
      <scheme val="minor"/>
    </font>
    <font>
      <b/>
      <sz val="11"/>
      <color rgb="FF000000"/>
      <name val="Calibri"/>
      <scheme val="minor"/>
    </font>
    <font>
      <sz val="11"/>
      <color rgb="FF000000"/>
      <name val="Calibri"/>
      <scheme val="minor"/>
    </font>
    <font>
      <b/>
      <sz val="11"/>
      <color rgb="FFFF0000"/>
      <name val="Calibri"/>
    </font>
    <font>
      <sz val="11"/>
      <color rgb="FF000000"/>
      <name val="Calibri"/>
    </font>
    <font>
      <sz val="11"/>
      <color theme="1"/>
      <name val="Calibri"/>
    </font>
  </fonts>
  <fills count="1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999999"/>
        <bgColor indexed="64"/>
      </patternFill>
    </fill>
    <fill>
      <patternFill patternType="solid">
        <fgColor rgb="FF69B3D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08B"/>
        <bgColor indexed="64"/>
      </patternFill>
    </fill>
    <fill>
      <patternFill patternType="solid">
        <fgColor rgb="FF7FBF7B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B5E5E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theme="1" tint="0.499984740745262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indexed="64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34998626667073579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theme="0" tint="-0.34998626667073579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theme="0" tint="-0.34998626667073579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 style="medium">
        <color indexed="64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medium">
        <color indexed="64"/>
      </bottom>
      <diagonal/>
    </border>
    <border>
      <left/>
      <right/>
      <top style="thin">
        <color theme="0" tint="-0.14999847407452621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14999847407452621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164" fontId="4" fillId="0" borderId="0">
      <protection locked="0"/>
    </xf>
    <xf numFmtId="165" fontId="2" fillId="0" borderId="0" applyFont="0" applyFill="0" applyBorder="0" applyAlignment="0" applyProtection="0"/>
    <xf numFmtId="166" fontId="4" fillId="0" borderId="0">
      <protection locked="0"/>
    </xf>
    <xf numFmtId="167" fontId="5" fillId="0" borderId="0">
      <protection locked="0"/>
    </xf>
    <xf numFmtId="167" fontId="5" fillId="0" borderId="0"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168" fontId="2" fillId="0" borderId="0" applyFont="0" applyFill="0" applyBorder="0" applyAlignment="0" applyProtection="0"/>
    <xf numFmtId="0" fontId="2" fillId="0" borderId="0"/>
    <xf numFmtId="0" fontId="6" fillId="0" borderId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" fillId="0" borderId="0"/>
  </cellStyleXfs>
  <cellXfs count="213">
    <xf numFmtId="0" fontId="0" fillId="0" borderId="0" xfId="0"/>
    <xf numFmtId="0" fontId="8" fillId="0" borderId="0" xfId="9" applyFont="1" applyAlignment="1">
      <alignment vertical="center"/>
    </xf>
    <xf numFmtId="0" fontId="2" fillId="0" borderId="0" xfId="9" applyFont="1"/>
    <xf numFmtId="0" fontId="2" fillId="0" borderId="0" xfId="9" applyFont="1" applyAlignment="1">
      <alignment horizontal="center" vertical="center" wrapText="1"/>
    </xf>
    <xf numFmtId="49" fontId="2" fillId="0" borderId="0" xfId="9" applyNumberFormat="1" applyFont="1" applyAlignment="1">
      <alignment horizontal="center" vertical="center" wrapText="1"/>
    </xf>
    <xf numFmtId="0" fontId="2" fillId="0" borderId="0" xfId="9" applyFont="1" applyAlignment="1">
      <alignment vertical="center"/>
    </xf>
    <xf numFmtId="0" fontId="17" fillId="0" borderId="0" xfId="0" applyFont="1"/>
    <xf numFmtId="0" fontId="14" fillId="0" borderId="0" xfId="9" applyFont="1" applyAlignment="1">
      <alignment vertical="center" wrapText="1"/>
    </xf>
    <xf numFmtId="0" fontId="18" fillId="0" borderId="2" xfId="9" applyFont="1" applyBorder="1" applyAlignment="1">
      <alignment horizontal="center" vertical="center" textRotation="90" wrapText="1"/>
    </xf>
    <xf numFmtId="0" fontId="12" fillId="0" borderId="2" xfId="9" applyFont="1" applyBorder="1" applyAlignment="1">
      <alignment horizontal="center" textRotation="90" wrapText="1"/>
    </xf>
    <xf numFmtId="0" fontId="20" fillId="6" borderId="9" xfId="9" applyFont="1" applyFill="1" applyBorder="1" applyAlignment="1">
      <alignment horizontal="center" vertical="center" wrapText="1"/>
    </xf>
    <xf numFmtId="0" fontId="20" fillId="3" borderId="9" xfId="9" applyFont="1" applyFill="1" applyBorder="1" applyAlignment="1">
      <alignment horizontal="center" vertical="center" wrapText="1"/>
    </xf>
    <xf numFmtId="0" fontId="20" fillId="4" borderId="9" xfId="9" applyFont="1" applyFill="1" applyBorder="1" applyAlignment="1">
      <alignment horizontal="center" vertical="center" wrapText="1"/>
    </xf>
    <xf numFmtId="0" fontId="21" fillId="0" borderId="19" xfId="9" applyFont="1" applyBorder="1" applyAlignment="1">
      <alignment horizontal="center" vertical="center" wrapText="1"/>
    </xf>
    <xf numFmtId="3" fontId="13" fillId="12" borderId="19" xfId="9" applyNumberFormat="1" applyFont="1" applyFill="1" applyBorder="1" applyAlignment="1">
      <alignment horizontal="center" vertical="center" wrapText="1"/>
    </xf>
    <xf numFmtId="0" fontId="13" fillId="12" borderId="19" xfId="9" applyFont="1" applyFill="1" applyBorder="1" applyAlignment="1">
      <alignment horizontal="center" vertical="center" wrapText="1"/>
    </xf>
    <xf numFmtId="0" fontId="13" fillId="5" borderId="19" xfId="9" applyFont="1" applyFill="1" applyBorder="1" applyAlignment="1">
      <alignment horizontal="center" vertical="center" wrapText="1"/>
    </xf>
    <xf numFmtId="0" fontId="9" fillId="0" borderId="19" xfId="9" applyFont="1" applyBorder="1" applyAlignment="1">
      <alignment horizontal="center" vertical="center"/>
    </xf>
    <xf numFmtId="0" fontId="18" fillId="0" borderId="3" xfId="9" applyFont="1" applyBorder="1" applyAlignment="1">
      <alignment horizontal="center" vertical="center" textRotation="90" wrapText="1"/>
    </xf>
    <xf numFmtId="0" fontId="12" fillId="0" borderId="3" xfId="9" applyFont="1" applyBorder="1" applyAlignment="1">
      <alignment horizontal="center" textRotation="90" wrapText="1"/>
    </xf>
    <xf numFmtId="170" fontId="13" fillId="0" borderId="14" xfId="9" applyNumberFormat="1" applyFont="1" applyBorder="1" applyAlignment="1" applyProtection="1">
      <alignment horizontal="center" vertical="center"/>
      <protection locked="0"/>
    </xf>
    <xf numFmtId="0" fontId="20" fillId="4" borderId="24" xfId="9" applyFont="1" applyFill="1" applyBorder="1" applyAlignment="1">
      <alignment horizontal="center" vertical="center" wrapText="1"/>
    </xf>
    <xf numFmtId="0" fontId="18" fillId="0" borderId="22" xfId="9" applyFont="1" applyBorder="1" applyAlignment="1">
      <alignment horizontal="center" vertical="center" textRotation="90" wrapText="1"/>
    </xf>
    <xf numFmtId="0" fontId="12" fillId="0" borderId="22" xfId="9" applyFont="1" applyBorder="1" applyAlignment="1">
      <alignment horizontal="center" textRotation="90" wrapText="1"/>
    </xf>
    <xf numFmtId="0" fontId="11" fillId="0" borderId="17" xfId="9" applyFont="1" applyBorder="1" applyAlignment="1">
      <alignment horizontal="center" vertical="center" wrapText="1"/>
    </xf>
    <xf numFmtId="0" fontId="11" fillId="0" borderId="20" xfId="9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2" fillId="0" borderId="0" xfId="9" applyFont="1" applyAlignment="1">
      <alignment horizontal="center" vertical="center"/>
    </xf>
    <xf numFmtId="0" fontId="2" fillId="0" borderId="0" xfId="9" applyFont="1" applyAlignment="1">
      <alignment vertical="center" wrapText="1"/>
    </xf>
    <xf numFmtId="0" fontId="2" fillId="0" borderId="0" xfId="9" applyFont="1" applyAlignment="1">
      <alignment horizontal="center"/>
    </xf>
    <xf numFmtId="49" fontId="11" fillId="0" borderId="1" xfId="9" applyNumberFormat="1" applyFont="1" applyBorder="1" applyAlignment="1">
      <alignment horizontal="center" vertical="center" wrapText="1"/>
    </xf>
    <xf numFmtId="0" fontId="14" fillId="0" borderId="1" xfId="9" applyFont="1" applyBorder="1" applyAlignment="1">
      <alignment horizontal="center" vertical="center" wrapText="1"/>
    </xf>
    <xf numFmtId="49" fontId="12" fillId="0" borderId="1" xfId="9" applyNumberFormat="1" applyFont="1" applyBorder="1" applyAlignment="1">
      <alignment horizontal="center" vertical="center" wrapText="1"/>
    </xf>
    <xf numFmtId="0" fontId="11" fillId="0" borderId="36" xfId="9" applyFont="1" applyBorder="1" applyAlignment="1">
      <alignment vertical="center" wrapText="1"/>
    </xf>
    <xf numFmtId="0" fontId="14" fillId="0" borderId="38" xfId="9" applyFont="1" applyBorder="1" applyAlignment="1">
      <alignment horizontal="center" vertical="center" wrapText="1"/>
    </xf>
    <xf numFmtId="49" fontId="12" fillId="0" borderId="38" xfId="9" applyNumberFormat="1" applyFont="1" applyBorder="1" applyAlignment="1">
      <alignment horizontal="center" vertical="center"/>
    </xf>
    <xf numFmtId="0" fontId="17" fillId="2" borderId="43" xfId="0" applyFont="1" applyFill="1" applyBorder="1" applyAlignment="1">
      <alignment horizontal="center" vertical="center" wrapText="1"/>
    </xf>
    <xf numFmtId="0" fontId="11" fillId="5" borderId="16" xfId="9" applyFont="1" applyFill="1" applyBorder="1" applyAlignment="1">
      <alignment horizontal="center" vertical="center" wrapText="1"/>
    </xf>
    <xf numFmtId="0" fontId="12" fillId="0" borderId="19" xfId="9" applyFont="1" applyBorder="1" applyAlignment="1">
      <alignment horizontal="center" vertical="center" wrapText="1"/>
    </xf>
    <xf numFmtId="0" fontId="11" fillId="0" borderId="15" xfId="9" applyFont="1" applyBorder="1" applyAlignment="1">
      <alignment horizontal="center" vertical="center" wrapText="1"/>
    </xf>
    <xf numFmtId="0" fontId="25" fillId="0" borderId="0" xfId="0" applyFont="1"/>
    <xf numFmtId="0" fontId="26" fillId="0" borderId="0" xfId="0" applyFont="1" applyAlignment="1">
      <alignment horizontal="center" vertical="center"/>
    </xf>
    <xf numFmtId="49" fontId="21" fillId="0" borderId="50" xfId="13" applyNumberFormat="1" applyFont="1" applyBorder="1" applyAlignment="1">
      <alignment horizontal="center" vertical="center" wrapText="1"/>
    </xf>
    <xf numFmtId="0" fontId="12" fillId="0" borderId="50" xfId="13" applyFont="1" applyBorder="1" applyAlignment="1">
      <alignment horizontal="center" vertical="center" wrapText="1"/>
    </xf>
    <xf numFmtId="49" fontId="26" fillId="0" borderId="0" xfId="0" applyNumberFormat="1" applyFont="1" applyAlignment="1">
      <alignment horizontal="center" vertical="center" wrapText="1"/>
    </xf>
    <xf numFmtId="49" fontId="27" fillId="0" borderId="50" xfId="13" applyNumberFormat="1" applyFont="1" applyBorder="1" applyAlignment="1">
      <alignment horizontal="center" vertical="center" wrapText="1"/>
    </xf>
    <xf numFmtId="49" fontId="27" fillId="0" borderId="0" xfId="13" applyNumberFormat="1" applyFont="1" applyAlignment="1">
      <alignment horizontal="center" vertical="center" wrapText="1"/>
    </xf>
    <xf numFmtId="1" fontId="2" fillId="0" borderId="0" xfId="13" applyNumberFormat="1" applyAlignment="1">
      <alignment horizontal="center" vertical="center" wrapText="1"/>
    </xf>
    <xf numFmtId="0" fontId="28" fillId="0" borderId="0" xfId="13" applyFont="1" applyAlignment="1">
      <alignment horizontal="center" vertical="center" wrapText="1"/>
    </xf>
    <xf numFmtId="0" fontId="2" fillId="0" borderId="0" xfId="13" applyAlignment="1">
      <alignment horizontal="center" vertical="center" wrapText="1"/>
    </xf>
    <xf numFmtId="1" fontId="13" fillId="0" borderId="0" xfId="13" applyNumberFormat="1" applyFont="1" applyAlignment="1">
      <alignment horizontal="center" vertical="center" wrapText="1"/>
    </xf>
    <xf numFmtId="1" fontId="13" fillId="0" borderId="0" xfId="13" applyNumberFormat="1" applyFont="1" applyAlignment="1">
      <alignment horizontal="center" vertical="top" wrapText="1"/>
    </xf>
    <xf numFmtId="0" fontId="29" fillId="0" borderId="0" xfId="0" applyFont="1" applyAlignment="1">
      <alignment horizontal="center" vertical="center"/>
    </xf>
    <xf numFmtId="1" fontId="27" fillId="0" borderId="0" xfId="13" applyNumberFormat="1" applyFont="1" applyAlignment="1">
      <alignment horizontal="center" vertical="center" wrapText="1"/>
    </xf>
    <xf numFmtId="1" fontId="27" fillId="0" borderId="0" xfId="13" applyNumberFormat="1" applyFont="1" applyAlignment="1">
      <alignment horizontal="center" vertical="top" wrapText="1"/>
    </xf>
    <xf numFmtId="49" fontId="27" fillId="14" borderId="54" xfId="13" applyNumberFormat="1" applyFont="1" applyFill="1" applyBorder="1" applyAlignment="1">
      <alignment horizontal="center" vertical="center" wrapText="1"/>
    </xf>
    <xf numFmtId="0" fontId="27" fillId="4" borderId="50" xfId="13" applyFont="1" applyFill="1" applyBorder="1" applyAlignment="1">
      <alignment horizontal="center" vertical="center" textRotation="90" wrapText="1"/>
    </xf>
    <xf numFmtId="0" fontId="27" fillId="6" borderId="50" xfId="13" applyFont="1" applyFill="1" applyBorder="1" applyAlignment="1">
      <alignment horizontal="center" vertical="center" textRotation="90" wrapText="1"/>
    </xf>
    <xf numFmtId="0" fontId="27" fillId="9" borderId="50" xfId="13" applyFont="1" applyFill="1" applyBorder="1" applyAlignment="1">
      <alignment horizontal="center" vertical="center" textRotation="90" wrapText="1"/>
    </xf>
    <xf numFmtId="0" fontId="27" fillId="7" borderId="50" xfId="13" applyFont="1" applyFill="1" applyBorder="1" applyAlignment="1">
      <alignment horizontal="center" vertical="center" textRotation="90" wrapText="1"/>
    </xf>
    <xf numFmtId="0" fontId="27" fillId="3" borderId="50" xfId="13" applyFont="1" applyFill="1" applyBorder="1" applyAlignment="1">
      <alignment horizontal="center" vertical="center" textRotation="90" wrapText="1"/>
    </xf>
    <xf numFmtId="49" fontId="26" fillId="0" borderId="0" xfId="0" applyNumberFormat="1" applyFont="1" applyAlignment="1">
      <alignment horizontal="center" vertical="center"/>
    </xf>
    <xf numFmtId="1" fontId="30" fillId="0" borderId="55" xfId="13" applyNumberFormat="1" applyFont="1" applyBorder="1" applyAlignment="1" applyProtection="1">
      <alignment horizontal="center" vertical="center"/>
      <protection locked="0"/>
    </xf>
    <xf numFmtId="49" fontId="26" fillId="0" borderId="56" xfId="0" applyNumberFormat="1" applyFont="1" applyBorder="1" applyAlignment="1">
      <alignment horizontal="center" vertical="center" wrapText="1"/>
    </xf>
    <xf numFmtId="0" fontId="13" fillId="5" borderId="19" xfId="13" applyFont="1" applyFill="1" applyBorder="1" applyAlignment="1">
      <alignment horizontal="center" vertical="center" wrapText="1"/>
    </xf>
    <xf numFmtId="0" fontId="20" fillId="6" borderId="21" xfId="9" applyFont="1" applyFill="1" applyBorder="1" applyAlignment="1">
      <alignment vertical="center" wrapText="1"/>
    </xf>
    <xf numFmtId="49" fontId="12" fillId="0" borderId="1" xfId="9" applyNumberFormat="1" applyFont="1" applyBorder="1" applyAlignment="1">
      <alignment horizontal="center" vertical="center" textRotation="255"/>
    </xf>
    <xf numFmtId="0" fontId="13" fillId="0" borderId="4" xfId="9" applyFont="1" applyBorder="1" applyAlignment="1" applyProtection="1">
      <alignment horizontal="center" vertical="center"/>
      <protection locked="0"/>
    </xf>
    <xf numFmtId="0" fontId="19" fillId="0" borderId="64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1" fontId="23" fillId="0" borderId="3" xfId="9" applyNumberFormat="1" applyFont="1" applyBorder="1" applyAlignment="1">
      <alignment horizontal="center" vertical="center"/>
    </xf>
    <xf numFmtId="49" fontId="2" fillId="0" borderId="16" xfId="9" applyNumberFormat="1" applyFont="1" applyBorder="1" applyAlignment="1" applyProtection="1">
      <alignment vertical="center"/>
      <protection locked="0"/>
    </xf>
    <xf numFmtId="49" fontId="9" fillId="0" borderId="36" xfId="9" applyNumberFormat="1" applyFont="1" applyBorder="1" applyAlignment="1">
      <alignment horizontal="center" vertical="center"/>
    </xf>
    <xf numFmtId="49" fontId="2" fillId="0" borderId="16" xfId="9" applyNumberFormat="1" applyFont="1" applyBorder="1" applyAlignment="1" applyProtection="1">
      <alignment vertical="center" wrapText="1"/>
      <protection locked="0"/>
    </xf>
    <xf numFmtId="49" fontId="2" fillId="0" borderId="63" xfId="9" applyNumberFormat="1" applyFont="1" applyBorder="1" applyAlignment="1" applyProtection="1">
      <alignment vertical="center" wrapText="1"/>
      <protection locked="0"/>
    </xf>
    <xf numFmtId="49" fontId="9" fillId="0" borderId="36" xfId="9" applyNumberFormat="1" applyFont="1" applyBorder="1" applyAlignment="1">
      <alignment horizontal="center" vertical="center" wrapText="1"/>
    </xf>
    <xf numFmtId="49" fontId="12" fillId="0" borderId="1" xfId="9" applyNumberFormat="1" applyFont="1" applyBorder="1" applyAlignment="1">
      <alignment horizontal="center" vertical="center" textRotation="255" wrapText="1"/>
    </xf>
    <xf numFmtId="49" fontId="12" fillId="0" borderId="38" xfId="9" applyNumberFormat="1" applyFont="1" applyBorder="1" applyAlignment="1">
      <alignment horizontal="center" vertical="center" wrapText="1"/>
    </xf>
    <xf numFmtId="1" fontId="23" fillId="0" borderId="3" xfId="9" applyNumberFormat="1" applyFont="1" applyBorder="1" applyAlignment="1">
      <alignment horizontal="center" vertical="center" wrapText="1"/>
    </xf>
    <xf numFmtId="3" fontId="17" fillId="0" borderId="7" xfId="0" applyNumberFormat="1" applyFont="1" applyBorder="1" applyAlignment="1">
      <alignment horizontal="center" vertical="center"/>
    </xf>
    <xf numFmtId="3" fontId="17" fillId="0" borderId="44" xfId="0" applyNumberFormat="1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3" fontId="17" fillId="0" borderId="6" xfId="0" applyNumberFormat="1" applyFont="1" applyBorder="1" applyAlignment="1">
      <alignment horizontal="center" vertical="center"/>
    </xf>
    <xf numFmtId="3" fontId="17" fillId="0" borderId="45" xfId="0" applyNumberFormat="1" applyFont="1" applyBorder="1" applyAlignment="1">
      <alignment horizontal="center" vertical="center"/>
    </xf>
    <xf numFmtId="3" fontId="17" fillId="0" borderId="46" xfId="0" applyNumberFormat="1" applyFont="1" applyBorder="1" applyAlignment="1">
      <alignment horizontal="center" vertical="center"/>
    </xf>
    <xf numFmtId="3" fontId="17" fillId="0" borderId="47" xfId="0" applyNumberFormat="1" applyFont="1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3" fontId="17" fillId="0" borderId="43" xfId="0" applyNumberFormat="1" applyFont="1" applyBorder="1" applyAlignment="1">
      <alignment horizontal="center" vertical="center"/>
    </xf>
    <xf numFmtId="0" fontId="25" fillId="13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170" fontId="13" fillId="12" borderId="50" xfId="13" applyNumberFormat="1" applyFont="1" applyFill="1" applyBorder="1" applyAlignment="1">
      <alignment horizontal="center" vertical="center" wrapText="1"/>
    </xf>
    <xf numFmtId="49" fontId="2" fillId="0" borderId="51" xfId="13" applyNumberFormat="1" applyBorder="1" applyAlignment="1">
      <alignment horizontal="center" vertical="center" wrapText="1"/>
    </xf>
    <xf numFmtId="49" fontId="2" fillId="0" borderId="52" xfId="13" applyNumberFormat="1" applyBorder="1" applyAlignment="1">
      <alignment horizontal="center" vertical="center" wrapText="1"/>
    </xf>
    <xf numFmtId="49" fontId="2" fillId="0" borderId="53" xfId="13" applyNumberFormat="1" applyBorder="1" applyAlignment="1">
      <alignment horizontal="center" vertical="center" wrapText="1"/>
    </xf>
    <xf numFmtId="0" fontId="27" fillId="0" borderId="50" xfId="13" applyFont="1" applyBorder="1" applyAlignment="1">
      <alignment horizontal="center" vertical="center" wrapText="1"/>
    </xf>
    <xf numFmtId="0" fontId="2" fillId="0" borderId="51" xfId="13" applyBorder="1" applyAlignment="1">
      <alignment horizontal="center" vertical="center" wrapText="1"/>
    </xf>
    <xf numFmtId="0" fontId="2" fillId="0" borderId="52" xfId="13" applyBorder="1" applyAlignment="1">
      <alignment horizontal="center" vertical="center" wrapText="1"/>
    </xf>
    <xf numFmtId="0" fontId="2" fillId="0" borderId="53" xfId="13" applyBorder="1" applyAlignment="1">
      <alignment horizontal="center" vertical="center" wrapText="1"/>
    </xf>
    <xf numFmtId="14" fontId="2" fillId="0" borderId="51" xfId="13" applyNumberFormat="1" applyBorder="1" applyAlignment="1">
      <alignment horizontal="center" vertical="center" wrapText="1"/>
    </xf>
    <xf numFmtId="1" fontId="11" fillId="12" borderId="51" xfId="13" applyNumberFormat="1" applyFont="1" applyFill="1" applyBorder="1" applyAlignment="1">
      <alignment horizontal="center" vertical="center" wrapText="1"/>
    </xf>
    <xf numFmtId="1" fontId="11" fillId="12" borderId="52" xfId="13" applyNumberFormat="1" applyFont="1" applyFill="1" applyBorder="1" applyAlignment="1">
      <alignment horizontal="center" vertical="center" wrapText="1"/>
    </xf>
    <xf numFmtId="1" fontId="11" fillId="12" borderId="53" xfId="13" applyNumberFormat="1" applyFont="1" applyFill="1" applyBorder="1" applyAlignment="1">
      <alignment horizontal="center" vertical="center" wrapText="1"/>
    </xf>
    <xf numFmtId="1" fontId="27" fillId="0" borderId="50" xfId="13" applyNumberFormat="1" applyFont="1" applyBorder="1" applyAlignment="1">
      <alignment horizontal="center" vertical="center" wrapText="1"/>
    </xf>
    <xf numFmtId="1" fontId="27" fillId="0" borderId="74" xfId="13" applyNumberFormat="1" applyFont="1" applyBorder="1" applyAlignment="1">
      <alignment horizontal="center" vertical="center" wrapText="1"/>
    </xf>
    <xf numFmtId="1" fontId="27" fillId="0" borderId="75" xfId="13" applyNumberFormat="1" applyFont="1" applyBorder="1" applyAlignment="1">
      <alignment horizontal="center" vertical="center" wrapText="1"/>
    </xf>
    <xf numFmtId="1" fontId="27" fillId="0" borderId="76" xfId="13" applyNumberFormat="1" applyFont="1" applyBorder="1" applyAlignment="1">
      <alignment horizontal="center" vertical="center" wrapText="1"/>
    </xf>
    <xf numFmtId="1" fontId="27" fillId="0" borderId="51" xfId="13" applyNumberFormat="1" applyFont="1" applyBorder="1" applyAlignment="1">
      <alignment horizontal="center" vertical="center" wrapText="1"/>
    </xf>
    <xf numFmtId="1" fontId="27" fillId="0" borderId="52" xfId="13" applyNumberFormat="1" applyFont="1" applyBorder="1" applyAlignment="1">
      <alignment horizontal="center" vertical="center" wrapText="1"/>
    </xf>
    <xf numFmtId="1" fontId="27" fillId="0" borderId="53" xfId="13" applyNumberFormat="1" applyFont="1" applyBorder="1" applyAlignment="1">
      <alignment horizontal="center" vertical="center" wrapText="1"/>
    </xf>
    <xf numFmtId="0" fontId="22" fillId="0" borderId="13" xfId="9" applyFont="1" applyBorder="1" applyAlignment="1">
      <alignment horizontal="center" vertical="center" wrapText="1"/>
    </xf>
    <xf numFmtId="0" fontId="22" fillId="0" borderId="15" xfId="9" applyFont="1" applyBorder="1" applyAlignment="1">
      <alignment horizontal="center" vertical="center" wrapText="1"/>
    </xf>
    <xf numFmtId="0" fontId="22" fillId="0" borderId="16" xfId="9" applyFont="1" applyBorder="1" applyAlignment="1">
      <alignment horizontal="center" vertical="center" wrapText="1"/>
    </xf>
    <xf numFmtId="0" fontId="22" fillId="0" borderId="17" xfId="9" applyFont="1" applyBorder="1" applyAlignment="1">
      <alignment horizontal="center" vertical="center" wrapText="1"/>
    </xf>
    <xf numFmtId="0" fontId="9" fillId="0" borderId="22" xfId="9" applyFont="1" applyBorder="1" applyAlignment="1">
      <alignment horizontal="center" vertical="center" wrapText="1"/>
    </xf>
    <xf numFmtId="0" fontId="9" fillId="0" borderId="3" xfId="9" applyFont="1" applyBorder="1" applyAlignment="1">
      <alignment horizontal="center" vertical="center" wrapText="1"/>
    </xf>
    <xf numFmtId="49" fontId="9" fillId="0" borderId="22" xfId="9" applyNumberFormat="1" applyFont="1" applyBorder="1" applyAlignment="1">
      <alignment horizontal="center" vertical="center" wrapText="1"/>
    </xf>
    <xf numFmtId="0" fontId="9" fillId="0" borderId="27" xfId="9" applyFont="1" applyBorder="1" applyAlignment="1">
      <alignment horizontal="center" vertical="center" wrapText="1"/>
    </xf>
    <xf numFmtId="0" fontId="21" fillId="0" borderId="22" xfId="9" applyFont="1" applyBorder="1" applyAlignment="1">
      <alignment horizontal="center" vertical="center" wrapText="1"/>
    </xf>
    <xf numFmtId="0" fontId="21" fillId="0" borderId="3" xfId="9" applyFont="1" applyBorder="1" applyAlignment="1">
      <alignment horizontal="center" vertical="center" wrapText="1"/>
    </xf>
    <xf numFmtId="14" fontId="11" fillId="0" borderId="22" xfId="9" applyNumberFormat="1" applyFont="1" applyBorder="1" applyAlignment="1">
      <alignment horizontal="center" vertical="center" wrapText="1"/>
    </xf>
    <xf numFmtId="0" fontId="11" fillId="0" borderId="27" xfId="9" applyFont="1" applyBorder="1" applyAlignment="1">
      <alignment horizontal="center" vertical="center" wrapText="1"/>
    </xf>
    <xf numFmtId="0" fontId="11" fillId="0" borderId="28" xfId="9" applyFont="1" applyBorder="1" applyAlignment="1">
      <alignment horizontal="center" vertical="center" wrapText="1"/>
    </xf>
    <xf numFmtId="0" fontId="12" fillId="0" borderId="23" xfId="9" applyFont="1" applyBorder="1" applyAlignment="1">
      <alignment horizontal="center" vertical="center"/>
    </xf>
    <xf numFmtId="0" fontId="12" fillId="0" borderId="26" xfId="9" applyFont="1" applyBorder="1" applyAlignment="1">
      <alignment horizontal="center" vertical="center"/>
    </xf>
    <xf numFmtId="0" fontId="12" fillId="0" borderId="23" xfId="9" applyFont="1" applyBorder="1" applyAlignment="1">
      <alignment horizontal="center" vertical="center" wrapText="1"/>
    </xf>
    <xf numFmtId="0" fontId="12" fillId="0" borderId="31" xfId="9" applyFont="1" applyBorder="1" applyAlignment="1">
      <alignment horizontal="center" vertical="center" wrapText="1"/>
    </xf>
    <xf numFmtId="0" fontId="12" fillId="0" borderId="26" xfId="9" applyFont="1" applyBorder="1" applyAlignment="1">
      <alignment horizontal="center" vertical="center" wrapText="1"/>
    </xf>
    <xf numFmtId="0" fontId="21" fillId="0" borderId="23" xfId="9" applyFont="1" applyBorder="1" applyAlignment="1">
      <alignment horizontal="center" vertical="center" wrapText="1"/>
    </xf>
    <xf numFmtId="0" fontId="21" fillId="0" borderId="26" xfId="9" applyFont="1" applyBorder="1" applyAlignment="1">
      <alignment horizontal="center" vertical="center" wrapText="1"/>
    </xf>
    <xf numFmtId="0" fontId="12" fillId="0" borderId="23" xfId="9" applyFont="1" applyBorder="1" applyAlignment="1">
      <alignment horizontal="left" vertical="center" wrapText="1"/>
    </xf>
    <xf numFmtId="0" fontId="12" fillId="0" borderId="31" xfId="9" applyFont="1" applyBorder="1" applyAlignment="1">
      <alignment horizontal="left" vertical="center" wrapText="1"/>
    </xf>
    <xf numFmtId="0" fontId="12" fillId="0" borderId="32" xfId="9" applyFont="1" applyBorder="1" applyAlignment="1">
      <alignment horizontal="left" vertical="center" wrapText="1"/>
    </xf>
    <xf numFmtId="1" fontId="13" fillId="0" borderId="67" xfId="9" applyNumberFormat="1" applyFont="1" applyBorder="1" applyAlignment="1">
      <alignment horizontal="center" vertical="top" wrapText="1"/>
    </xf>
    <xf numFmtId="1" fontId="13" fillId="0" borderId="68" xfId="9" applyNumberFormat="1" applyFont="1" applyBorder="1" applyAlignment="1">
      <alignment horizontal="center" vertical="top" wrapText="1"/>
    </xf>
    <xf numFmtId="1" fontId="13" fillId="0" borderId="12" xfId="9" applyNumberFormat="1" applyFont="1" applyBorder="1" applyAlignment="1">
      <alignment horizontal="center" vertical="top" wrapText="1"/>
    </xf>
    <xf numFmtId="1" fontId="13" fillId="0" borderId="65" xfId="9" applyNumberFormat="1" applyFont="1" applyBorder="1" applyAlignment="1">
      <alignment horizontal="center" vertical="top" wrapText="1"/>
    </xf>
    <xf numFmtId="1" fontId="13" fillId="0" borderId="66" xfId="9" applyNumberFormat="1" applyFont="1" applyBorder="1" applyAlignment="1">
      <alignment horizontal="center" vertical="top" wrapText="1"/>
    </xf>
    <xf numFmtId="1" fontId="13" fillId="0" borderId="69" xfId="9" applyNumberFormat="1" applyFont="1" applyBorder="1" applyAlignment="1">
      <alignment horizontal="center" vertical="top" wrapText="1"/>
    </xf>
    <xf numFmtId="1" fontId="15" fillId="0" borderId="70" xfId="9" applyNumberFormat="1" applyFont="1" applyBorder="1" applyAlignment="1">
      <alignment horizontal="center" vertical="center" wrapText="1"/>
    </xf>
    <xf numFmtId="1" fontId="15" fillId="0" borderId="49" xfId="9" applyNumberFormat="1" applyFont="1" applyBorder="1" applyAlignment="1">
      <alignment horizontal="center" vertical="center" wrapText="1"/>
    </xf>
    <xf numFmtId="0" fontId="2" fillId="0" borderId="57" xfId="9" applyFont="1" applyBorder="1" applyAlignment="1">
      <alignment horizontal="center" vertical="center" wrapText="1"/>
    </xf>
    <xf numFmtId="0" fontId="2" fillId="0" borderId="58" xfId="9" applyFont="1" applyBorder="1" applyAlignment="1">
      <alignment horizontal="center" vertical="center" wrapText="1"/>
    </xf>
    <xf numFmtId="0" fontId="2" fillId="0" borderId="59" xfId="9" applyFont="1" applyBorder="1" applyAlignment="1">
      <alignment horizontal="center" vertical="center" wrapText="1"/>
    </xf>
    <xf numFmtId="0" fontId="2" fillId="0" borderId="8" xfId="9" applyFont="1" applyBorder="1" applyAlignment="1">
      <alignment horizontal="center" vertical="center" wrapText="1"/>
    </xf>
    <xf numFmtId="0" fontId="11" fillId="0" borderId="21" xfId="9" applyFont="1" applyBorder="1" applyAlignment="1">
      <alignment horizontal="center" vertical="center" wrapText="1"/>
    </xf>
    <xf numFmtId="0" fontId="11" fillId="0" borderId="60" xfId="9" applyFont="1" applyBorder="1" applyAlignment="1">
      <alignment horizontal="center" vertical="center" wrapText="1"/>
    </xf>
    <xf numFmtId="0" fontId="11" fillId="0" borderId="61" xfId="9" applyFont="1" applyBorder="1" applyAlignment="1">
      <alignment horizontal="center" vertical="center" wrapText="1"/>
    </xf>
    <xf numFmtId="0" fontId="13" fillId="0" borderId="40" xfId="9" applyFont="1" applyBorder="1" applyAlignment="1">
      <alignment horizontal="left" vertical="center" wrapText="1"/>
    </xf>
    <xf numFmtId="0" fontId="13" fillId="0" borderId="5" xfId="9" applyFont="1" applyBorder="1" applyAlignment="1">
      <alignment horizontal="left" vertical="center" wrapText="1"/>
    </xf>
    <xf numFmtId="0" fontId="13" fillId="0" borderId="41" xfId="9" applyFont="1" applyBorder="1" applyAlignment="1">
      <alignment horizontal="left" vertical="center" wrapText="1"/>
    </xf>
    <xf numFmtId="0" fontId="13" fillId="0" borderId="39" xfId="9" applyFont="1" applyBorder="1" applyAlignment="1">
      <alignment horizontal="left" vertical="center" wrapText="1"/>
    </xf>
    <xf numFmtId="0" fontId="12" fillId="0" borderId="22" xfId="9" applyFont="1" applyBorder="1" applyAlignment="1">
      <alignment horizontal="center" vertical="center" wrapText="1"/>
    </xf>
    <xf numFmtId="0" fontId="12" fillId="0" borderId="3" xfId="9" applyFont="1" applyBorder="1" applyAlignment="1">
      <alignment horizontal="center" vertical="center" wrapText="1"/>
    </xf>
    <xf numFmtId="0" fontId="12" fillId="0" borderId="27" xfId="9" applyFont="1" applyBorder="1" applyAlignment="1">
      <alignment horizontal="center" vertical="center" wrapText="1"/>
    </xf>
    <xf numFmtId="0" fontId="7" fillId="8" borderId="22" xfId="9" applyFont="1" applyFill="1" applyBorder="1" applyAlignment="1">
      <alignment horizontal="center" vertical="center" wrapText="1"/>
    </xf>
    <xf numFmtId="0" fontId="7" fillId="8" borderId="27" xfId="9" applyFont="1" applyFill="1" applyBorder="1" applyAlignment="1">
      <alignment horizontal="center" vertical="center" wrapText="1"/>
    </xf>
    <xf numFmtId="0" fontId="7" fillId="8" borderId="3" xfId="9" applyFont="1" applyFill="1" applyBorder="1" applyAlignment="1">
      <alignment horizontal="center" vertical="center" wrapText="1"/>
    </xf>
    <xf numFmtId="0" fontId="12" fillId="0" borderId="22" xfId="9" applyFont="1" applyBorder="1" applyAlignment="1">
      <alignment horizontal="left" vertical="center" wrapText="1"/>
    </xf>
    <xf numFmtId="0" fontId="12" fillId="0" borderId="27" xfId="9" applyFont="1" applyBorder="1" applyAlignment="1">
      <alignment horizontal="left" vertical="center" wrapText="1"/>
    </xf>
    <xf numFmtId="0" fontId="12" fillId="0" borderId="28" xfId="9" applyFont="1" applyBorder="1" applyAlignment="1">
      <alignment horizontal="left" vertical="center" wrapText="1"/>
    </xf>
    <xf numFmtId="1" fontId="13" fillId="0" borderId="71" xfId="9" applyNumberFormat="1" applyFont="1" applyBorder="1" applyAlignment="1">
      <alignment horizontal="center" vertical="center" wrapText="1"/>
    </xf>
    <xf numFmtId="1" fontId="13" fillId="0" borderId="72" xfId="9" applyNumberFormat="1" applyFont="1" applyBorder="1" applyAlignment="1">
      <alignment horizontal="center" vertical="center" wrapText="1"/>
    </xf>
    <xf numFmtId="1" fontId="13" fillId="0" borderId="73" xfId="9" applyNumberFormat="1" applyFont="1" applyBorder="1" applyAlignment="1">
      <alignment horizontal="center" vertical="center" wrapText="1"/>
    </xf>
    <xf numFmtId="0" fontId="11" fillId="5" borderId="16" xfId="9" applyFont="1" applyFill="1" applyBorder="1" applyAlignment="1">
      <alignment horizontal="center" vertical="center" wrapText="1"/>
    </xf>
    <xf numFmtId="0" fontId="11" fillId="0" borderId="17" xfId="9" applyFont="1" applyBorder="1" applyAlignment="1">
      <alignment horizontal="center" vertical="center" textRotation="90" wrapText="1"/>
    </xf>
    <xf numFmtId="0" fontId="13" fillId="0" borderId="30" xfId="9" applyFont="1" applyBorder="1" applyAlignment="1">
      <alignment horizontal="center" vertical="center" wrapText="1"/>
    </xf>
    <xf numFmtId="0" fontId="13" fillId="0" borderId="37" xfId="9" applyFont="1" applyBorder="1" applyAlignment="1">
      <alignment horizontal="center" vertical="center" wrapText="1"/>
    </xf>
    <xf numFmtId="49" fontId="13" fillId="0" borderId="13" xfId="9" applyNumberFormat="1" applyFont="1" applyBorder="1" applyAlignment="1">
      <alignment horizontal="center" vertical="center" wrapText="1"/>
    </xf>
    <xf numFmtId="49" fontId="13" fillId="0" borderId="14" xfId="9" applyNumberFormat="1" applyFont="1" applyBorder="1" applyAlignment="1">
      <alignment horizontal="center" vertical="center" wrapText="1"/>
    </xf>
    <xf numFmtId="0" fontId="13" fillId="0" borderId="63" xfId="9" applyFont="1" applyBorder="1" applyAlignment="1">
      <alignment horizontal="center" vertical="center"/>
    </xf>
    <xf numFmtId="0" fontId="13" fillId="0" borderId="4" xfId="9" applyFont="1" applyBorder="1" applyAlignment="1">
      <alignment horizontal="center" vertical="center"/>
    </xf>
    <xf numFmtId="1" fontId="10" fillId="0" borderId="16" xfId="9" applyNumberFormat="1" applyFont="1" applyBorder="1" applyAlignment="1">
      <alignment horizontal="center" vertical="center"/>
    </xf>
    <xf numFmtId="1" fontId="10" fillId="0" borderId="63" xfId="9" applyNumberFormat="1" applyFont="1" applyBorder="1" applyAlignment="1">
      <alignment horizontal="center" vertical="center"/>
    </xf>
    <xf numFmtId="1" fontId="10" fillId="0" borderId="18" xfId="9" applyNumberFormat="1" applyFont="1" applyBorder="1" applyAlignment="1">
      <alignment horizontal="center" vertical="center"/>
    </xf>
    <xf numFmtId="0" fontId="11" fillId="0" borderId="64" xfId="9" applyFont="1" applyBorder="1" applyAlignment="1">
      <alignment horizontal="center" vertical="center" wrapText="1"/>
    </xf>
    <xf numFmtId="0" fontId="11" fillId="0" borderId="29" xfId="9" applyFont="1" applyBorder="1" applyAlignment="1">
      <alignment horizontal="center" vertical="center" wrapText="1"/>
    </xf>
    <xf numFmtId="1" fontId="13" fillId="0" borderId="13" xfId="9" applyNumberFormat="1" applyFont="1" applyBorder="1" applyAlignment="1">
      <alignment horizontal="center" vertical="center" wrapText="1"/>
    </xf>
    <xf numFmtId="1" fontId="13" fillId="0" borderId="14" xfId="9" applyNumberFormat="1" applyFont="1" applyBorder="1" applyAlignment="1">
      <alignment horizontal="center" vertical="center" wrapText="1"/>
    </xf>
    <xf numFmtId="1" fontId="13" fillId="0" borderId="63" xfId="9" applyNumberFormat="1" applyFont="1" applyBorder="1" applyAlignment="1">
      <alignment horizontal="center" vertical="center" wrapText="1"/>
    </xf>
    <xf numFmtId="1" fontId="13" fillId="0" borderId="4" xfId="9" applyNumberFormat="1" applyFont="1" applyBorder="1" applyAlignment="1">
      <alignment horizontal="center" vertical="center" wrapText="1"/>
    </xf>
    <xf numFmtId="1" fontId="13" fillId="0" borderId="18" xfId="9" applyNumberFormat="1" applyFont="1" applyBorder="1" applyAlignment="1">
      <alignment horizontal="center" vertical="center" wrapText="1"/>
    </xf>
    <xf numFmtId="1" fontId="13" fillId="0" borderId="19" xfId="9" applyNumberFormat="1" applyFont="1" applyBorder="1" applyAlignment="1">
      <alignment horizontal="center" vertical="center" wrapText="1"/>
    </xf>
    <xf numFmtId="1" fontId="13" fillId="0" borderId="14" xfId="9" applyNumberFormat="1" applyFont="1" applyBorder="1" applyAlignment="1">
      <alignment horizontal="left" vertical="center" wrapText="1"/>
    </xf>
    <xf numFmtId="1" fontId="13" fillId="0" borderId="21" xfId="9" applyNumberFormat="1" applyFont="1" applyBorder="1" applyAlignment="1">
      <alignment horizontal="left" vertical="center" wrapText="1"/>
    </xf>
    <xf numFmtId="1" fontId="13" fillId="0" borderId="4" xfId="9" applyNumberFormat="1" applyFont="1" applyBorder="1" applyAlignment="1">
      <alignment horizontal="left" vertical="center" wrapText="1"/>
    </xf>
    <xf numFmtId="1" fontId="13" fillId="0" borderId="25" xfId="9" applyNumberFormat="1" applyFont="1" applyBorder="1" applyAlignment="1">
      <alignment horizontal="left" vertical="center" wrapText="1"/>
    </xf>
    <xf numFmtId="1" fontId="13" fillId="0" borderId="19" xfId="9" applyNumberFormat="1" applyFont="1" applyBorder="1" applyAlignment="1">
      <alignment horizontal="left" vertical="center" wrapText="1"/>
    </xf>
    <xf numFmtId="1" fontId="13" fillId="0" borderId="23" xfId="9" applyNumberFormat="1" applyFont="1" applyBorder="1" applyAlignment="1">
      <alignment horizontal="left" vertical="center" wrapText="1"/>
    </xf>
    <xf numFmtId="1" fontId="15" fillId="0" borderId="67" xfId="9" applyNumberFormat="1" applyFont="1" applyBorder="1" applyAlignment="1">
      <alignment horizontal="center" vertical="center" wrapText="1"/>
    </xf>
    <xf numFmtId="1" fontId="15" fillId="0" borderId="68" xfId="9" applyNumberFormat="1" applyFont="1" applyBorder="1" applyAlignment="1">
      <alignment horizontal="center" vertical="center" wrapText="1"/>
    </xf>
    <xf numFmtId="1" fontId="15" fillId="0" borderId="65" xfId="9" applyNumberFormat="1" applyFont="1" applyBorder="1" applyAlignment="1">
      <alignment horizontal="center" vertical="center" wrapText="1"/>
    </xf>
    <xf numFmtId="1" fontId="15" fillId="0" borderId="66" xfId="9" applyNumberFormat="1" applyFont="1" applyBorder="1" applyAlignment="1">
      <alignment horizontal="center" vertical="center" wrapText="1"/>
    </xf>
    <xf numFmtId="0" fontId="11" fillId="0" borderId="33" xfId="9" applyFont="1" applyBorder="1" applyAlignment="1">
      <alignment horizontal="center" vertical="center" wrapText="1"/>
    </xf>
    <xf numFmtId="0" fontId="11" fillId="0" borderId="34" xfId="9" applyFont="1" applyBorder="1" applyAlignment="1">
      <alignment horizontal="center" vertical="center" wrapText="1"/>
    </xf>
    <xf numFmtId="0" fontId="11" fillId="0" borderId="36" xfId="9" applyFont="1" applyBorder="1" applyAlignment="1">
      <alignment horizontal="center" vertical="center" wrapText="1"/>
    </xf>
    <xf numFmtId="0" fontId="11" fillId="0" borderId="1" xfId="9" applyFont="1" applyBorder="1" applyAlignment="1">
      <alignment horizontal="center" vertical="center" wrapText="1"/>
    </xf>
    <xf numFmtId="0" fontId="13" fillId="0" borderId="35" xfId="9" applyFont="1" applyBorder="1" applyAlignment="1">
      <alignment horizontal="center" vertical="center" wrapText="1"/>
    </xf>
    <xf numFmtId="0" fontId="13" fillId="0" borderId="12" xfId="9" applyFont="1" applyBorder="1" applyAlignment="1">
      <alignment horizontal="center" vertical="center" wrapText="1"/>
    </xf>
    <xf numFmtId="0" fontId="20" fillId="6" borderId="21" xfId="9" applyFont="1" applyFill="1" applyBorder="1" applyAlignment="1">
      <alignment horizontal="center" vertical="center" wrapText="1"/>
    </xf>
    <xf numFmtId="0" fontId="20" fillId="6" borderId="60" xfId="9" applyFont="1" applyFill="1" applyBorder="1" applyAlignment="1">
      <alignment horizontal="center" vertical="center" wrapText="1"/>
    </xf>
    <xf numFmtId="0" fontId="20" fillId="6" borderId="62" xfId="9" applyFont="1" applyFill="1" applyBorder="1" applyAlignment="1">
      <alignment horizontal="center" vertical="center" wrapText="1"/>
    </xf>
    <xf numFmtId="0" fontId="20" fillId="9" borderId="9" xfId="9" applyFont="1" applyFill="1" applyBorder="1" applyAlignment="1">
      <alignment horizontal="center" vertical="center" wrapText="1"/>
    </xf>
    <xf numFmtId="0" fontId="20" fillId="7" borderId="9" xfId="9" applyFont="1" applyFill="1" applyBorder="1" applyAlignment="1">
      <alignment horizontal="center" vertical="center" wrapText="1"/>
    </xf>
    <xf numFmtId="0" fontId="20" fillId="6" borderId="9" xfId="9" applyFont="1" applyFill="1" applyBorder="1" applyAlignment="1">
      <alignment horizontal="center" vertical="center" wrapText="1"/>
    </xf>
    <xf numFmtId="0" fontId="17" fillId="11" borderId="10" xfId="0" applyFont="1" applyFill="1" applyBorder="1" applyAlignment="1">
      <alignment horizontal="center" vertical="center"/>
    </xf>
    <xf numFmtId="0" fontId="17" fillId="11" borderId="11" xfId="0" applyFont="1" applyFill="1" applyBorder="1" applyAlignment="1">
      <alignment horizontal="center" vertical="center"/>
    </xf>
    <xf numFmtId="0" fontId="17" fillId="11" borderId="0" xfId="0" applyFont="1" applyFill="1" applyAlignment="1">
      <alignment horizontal="center" vertical="center"/>
    </xf>
    <xf numFmtId="0" fontId="17" fillId="10" borderId="42" xfId="0" applyFont="1" applyFill="1" applyBorder="1" applyAlignment="1">
      <alignment horizontal="center"/>
    </xf>
    <xf numFmtId="0" fontId="17" fillId="10" borderId="0" xfId="0" applyFont="1" applyFill="1" applyAlignment="1">
      <alignment horizontal="center"/>
    </xf>
    <xf numFmtId="0" fontId="17" fillId="2" borderId="43" xfId="0" applyFont="1" applyFill="1" applyBorder="1" applyAlignment="1">
      <alignment horizontal="center" vertical="center"/>
    </xf>
    <xf numFmtId="0" fontId="17" fillId="0" borderId="43" xfId="0" applyFont="1" applyBorder="1" applyAlignment="1">
      <alignment horizontal="center" vertical="center" wrapText="1"/>
    </xf>
  </cellXfs>
  <cellStyles count="14">
    <cellStyle name="Date" xfId="1" xr:uid="{00000000-0005-0000-0000-000000000000}"/>
    <cellStyle name="Euro" xfId="2" xr:uid="{00000000-0005-0000-0000-000001000000}"/>
    <cellStyle name="Fixed" xfId="3" xr:uid="{00000000-0005-0000-0000-000002000000}"/>
    <cellStyle name="Heading1" xfId="4" xr:uid="{00000000-0005-0000-0000-000003000000}"/>
    <cellStyle name="Heading2" xfId="5" xr:uid="{00000000-0005-0000-0000-000004000000}"/>
    <cellStyle name="Hipervínculo 2" xfId="6" xr:uid="{00000000-0005-0000-0000-000005000000}"/>
    <cellStyle name="MillÔres [0]_LISTADO MAESTRO DE DOCUMENTOS" xfId="7" xr:uid="{00000000-0005-0000-0000-000006000000}"/>
    <cellStyle name="Normal" xfId="0" builtinId="0"/>
    <cellStyle name="Normal 2" xfId="8" xr:uid="{00000000-0005-0000-0000-000008000000}"/>
    <cellStyle name="Normal 3" xfId="9" xr:uid="{00000000-0005-0000-0000-000009000000}"/>
    <cellStyle name="Normal 3 2" xfId="13" xr:uid="{00000000-0005-0000-0000-00000A000000}"/>
    <cellStyle name="Porcentual 2" xfId="10" xr:uid="{00000000-0005-0000-0000-00000B000000}"/>
    <cellStyle name="Porcentual 3" xfId="11" xr:uid="{00000000-0005-0000-0000-00000C000000}"/>
    <cellStyle name="Währung" xfId="12" xr:uid="{00000000-0005-0000-0000-00000D000000}"/>
  </cellStyles>
  <dxfs count="115"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1" indent="0" justifyLastLine="0" shrinkToFit="0" readingOrder="0"/>
      <border outline="0">
        <left style="thin">
          <color theme="0" tint="-0.34998626667073579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C0C0C0"/>
        </patternFill>
      </fill>
      <alignment horizontal="center" vertical="center" textRotation="9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64524" y="157168"/>
          <a:ext cx="611265" cy="728287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64524" y="157168"/>
          <a:ext cx="611265" cy="728287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64524" y="157168"/>
          <a:ext cx="611265" cy="728287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64524" y="157168"/>
          <a:ext cx="611265" cy="728287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64524" y="157168"/>
          <a:ext cx="611265" cy="728287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157168</xdr:rowOff>
    </xdr:from>
    <xdr:to>
      <xdr:col>1</xdr:col>
      <xdr:colOff>2194764</xdr:colOff>
      <xdr:row>1</xdr:row>
      <xdr:rowOff>561605</xdr:rowOff>
    </xdr:to>
    <xdr:pic>
      <xdr:nvPicPr>
        <xdr:cNvPr id="20584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700-0000685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72317" y="157168"/>
          <a:ext cx="611265" cy="733482"/>
        </a:xfrm>
        <a:prstGeom prst="rect">
          <a:avLst/>
        </a:prstGeom>
        <a:noFill/>
        <a:ln w="3175">
          <a:noFill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DOCUME~1/AYCART~1/CONFIG~1/Temp/FORMATOS%20ZH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PLANEACION"/>
      <sheetName val="ALISTAMIENTO"/>
      <sheetName val="ZHF URBANAS"/>
      <sheetName val="ZHF RURALES"/>
      <sheetName val="RELAC PUNTOS INV"/>
      <sheetName val="ESTUDIO EST MER INM"/>
      <sheetName val="INV DIR VAL TERR y CONST"/>
      <sheetName val="encuestas"/>
      <sheetName val="REGRES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10:Y135" totalsRowShown="0" headerRowDxfId="114" dataDxfId="112" headerRowBorderDxfId="113" tableBorderDxfId="111" headerRowCellStyle="Normal 3">
  <autoFilter ref="B10:Y135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</autoFilter>
  <tableColumns count="24">
    <tableColumn id="1" xr3:uid="{00000000-0010-0000-0000-000001000000}" name="ID" dataDxfId="110"/>
    <tableColumn id="24" xr3:uid="{00000000-0010-0000-0000-000018000000}" name="Código Predial Nacional" dataDxfId="109"/>
    <tableColumn id="2" xr3:uid="{00000000-0010-0000-0000-000002000000}" name="URBANO" dataDxfId="108"/>
    <tableColumn id="3" xr3:uid="{00000000-0010-0000-0000-000003000000}" name="RURAL" dataDxfId="107"/>
    <tableColumn id="4" xr3:uid="{00000000-0010-0000-0000-000004000000}" name=" Forma, posición y área" dataDxfId="106" dataCellStyle="Normal 3"/>
    <tableColumn id="5" xr3:uid="{00000000-0010-0000-0000-000005000000}" name="Código Predial Nacional2" dataDxfId="105" dataCellStyle="Normal 3"/>
    <tableColumn id="6" xr3:uid="{00000000-0010-0000-0000-000006000000}" name="Matricula inmobiliaria o consecutivo en sistema antiguo de registro" dataDxfId="104" dataCellStyle="Normal 3"/>
    <tableColumn id="7" xr3:uid="{00000000-0010-0000-0000-000007000000}" name="Tipo de predio " dataDxfId="103" dataCellStyle="Normal 3"/>
    <tableColumn id="8" xr3:uid="{00000000-0010-0000-0000-000008000000}" name="Condición del predio " dataDxfId="102" dataCellStyle="Normal 3"/>
    <tableColumn id="9" xr3:uid="{00000000-0010-0000-0000-000009000000}" name="Destinación económica" dataDxfId="101" dataCellStyle="Normal 3"/>
    <tableColumn id="10" xr3:uid="{00000000-0010-0000-0000-00000A000000}" name="Novedad Número Predial" dataDxfId="100" dataCellStyle="Normal 3"/>
    <tableColumn id="11" xr3:uid="{00000000-0010-0000-0000-00000B000000}" name="Acuerdo" dataDxfId="99" dataCellStyle="Normal 3"/>
    <tableColumn id="12" xr3:uid="{00000000-0010-0000-0000-00000C000000}" name="Punto Tipo" dataDxfId="98" dataCellStyle="Normal 3"/>
    <tableColumn id="13" xr3:uid="{00000000-0010-0000-0000-00000D000000}" name="Tipo documento" dataDxfId="97" dataCellStyle="Normal 3"/>
    <tableColumn id="14" xr3:uid="{00000000-0010-0000-0000-00000E000000}" name="Documento identidad" dataDxfId="96" dataCellStyle="Normal 3"/>
    <tableColumn id="15" xr3:uid="{00000000-0010-0000-0000-00000F000000}" name="Primer nombre, Segundo nombre, Primer apellido, Segundo apellido o Razón Social" dataDxfId="95" dataCellStyle="Normal 3"/>
    <tableColumn id="16" xr3:uid="{00000000-0010-0000-0000-000010000000}" name="Totalidad y representación" dataDxfId="94" dataCellStyle="Normal 3"/>
    <tableColumn id="17" xr3:uid="{00000000-0010-0000-0000-000011000000}" name="Uso" dataDxfId="93" dataCellStyle="Normal 3"/>
    <tableColumn id="18" xr3:uid="{00000000-0010-0000-0000-000012000000}" name="Categorización de la unidad de construcción" dataDxfId="92" dataCellStyle="Normal 3"/>
    <tableColumn id="19" xr3:uid="{00000000-0010-0000-0000-000013000000}" name="Dirección" dataDxfId="91" dataCellStyle="Normal 3"/>
    <tableColumn id="20" xr3:uid="{00000000-0010-0000-0000-000014000000}" name="Derecho tipo" dataDxfId="90" dataCellStyle="Normal 3"/>
    <tableColumn id="21" xr3:uid="{00000000-0010-0000-0000-000015000000}" name="Fecha inicio de tenencia" dataDxfId="89" dataCellStyle="Normal 3"/>
    <tableColumn id="22" xr3:uid="{00000000-0010-0000-0000-000016000000}" name=" Tipo Fuente Administrativa" dataDxfId="88" dataCellStyle="Normal 3"/>
    <tableColumn id="23" xr3:uid="{00000000-0010-0000-0000-000017000000}" name="OBSERVACIONES_x000a_(Máximo 40 palabras)" dataDxfId="87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0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0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O20"/>
  <sheetViews>
    <sheetView showGridLines="0" tabSelected="1" workbookViewId="0">
      <selection activeCell="B3" sqref="B3"/>
    </sheetView>
  </sheetViews>
  <sheetFormatPr baseColWidth="10" defaultColWidth="11.42578125" defaultRowHeight="15" x14ac:dyDescent="0.25"/>
  <cols>
    <col min="2" max="2" width="2.28515625" customWidth="1"/>
  </cols>
  <sheetData>
    <row r="3" spans="2:15" x14ac:dyDescent="0.25">
      <c r="B3" s="6" t="s">
        <v>0</v>
      </c>
      <c r="C3" s="6"/>
    </row>
    <row r="4" spans="2:15" ht="36" customHeight="1" x14ac:dyDescent="0.25">
      <c r="B4" s="6"/>
      <c r="C4" s="88" t="s">
        <v>1</v>
      </c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</row>
    <row r="6" spans="2:15" x14ac:dyDescent="0.25">
      <c r="B6" s="6" t="s">
        <v>2</v>
      </c>
    </row>
    <row r="7" spans="2:15" ht="44.45" customHeight="1" x14ac:dyDescent="0.25">
      <c r="C7" s="89" t="s">
        <v>3</v>
      </c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</row>
    <row r="8" spans="2:15" x14ac:dyDescent="0.25">
      <c r="C8" s="91" t="s">
        <v>4</v>
      </c>
      <c r="D8" s="91"/>
      <c r="E8" s="91"/>
      <c r="F8" s="91"/>
      <c r="G8" s="91"/>
      <c r="H8" s="91"/>
      <c r="I8" s="91"/>
      <c r="J8" s="91"/>
      <c r="K8" s="91"/>
      <c r="L8" s="91"/>
      <c r="M8" s="91"/>
      <c r="N8" s="91"/>
      <c r="O8" s="91"/>
    </row>
    <row r="9" spans="2:15" ht="31.5" customHeight="1" x14ac:dyDescent="0.25">
      <c r="C9" s="91" t="s">
        <v>5</v>
      </c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</row>
    <row r="11" spans="2:15" x14ac:dyDescent="0.25">
      <c r="B11" s="6" t="s">
        <v>6</v>
      </c>
    </row>
    <row r="12" spans="2:15" x14ac:dyDescent="0.25">
      <c r="B12" s="6"/>
      <c r="C12" t="s">
        <v>7</v>
      </c>
    </row>
    <row r="13" spans="2:15" x14ac:dyDescent="0.25">
      <c r="B13" s="6"/>
      <c r="C13" t="s">
        <v>8</v>
      </c>
    </row>
    <row r="14" spans="2:15" x14ac:dyDescent="0.25">
      <c r="C14" t="s">
        <v>9</v>
      </c>
    </row>
    <row r="15" spans="2:15" x14ac:dyDescent="0.25">
      <c r="C15" t="s">
        <v>10</v>
      </c>
    </row>
    <row r="16" spans="2:15" x14ac:dyDescent="0.25">
      <c r="C16" t="s">
        <v>11</v>
      </c>
    </row>
    <row r="18" spans="3:3" x14ac:dyDescent="0.25">
      <c r="C18" s="40" t="s">
        <v>12</v>
      </c>
    </row>
    <row r="19" spans="3:3" x14ac:dyDescent="0.25">
      <c r="C19" s="40" t="s">
        <v>13</v>
      </c>
    </row>
    <row r="20" spans="3:3" x14ac:dyDescent="0.25">
      <c r="C20" s="40" t="s">
        <v>14</v>
      </c>
    </row>
  </sheetData>
  <sheetProtection algorithmName="SHA-512" hashValue="r3pBTF2Nud8chrZUhAT21QccYfy2W0rEPeYFzGQ0Z/6R0d7LQUu5nSzf3ao5De8yVM2c8nHgvHamFYGCddv7FQ==" saltValue="eOAolrRsNiqjzywJD/4e8g==" spinCount="100000" sheet="1" objects="1" scenarios="1"/>
  <mergeCells count="4">
    <mergeCell ref="C4:O4"/>
    <mergeCell ref="C7:O7"/>
    <mergeCell ref="C9:O9"/>
    <mergeCell ref="C8:O8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&amp;R&amp;7FO-GCT-PC01-09
V1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Y135"/>
  <sheetViews>
    <sheetView showGridLines="0" view="pageBreakPreview" zoomScaleNormal="70" zoomScaleSheetLayoutView="10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activeCell="D6" sqref="D6"/>
    </sheetView>
  </sheetViews>
  <sheetFormatPr baseColWidth="10" defaultColWidth="11.5703125" defaultRowHeight="12.75" x14ac:dyDescent="0.25"/>
  <cols>
    <col min="1" max="1" width="11.5703125" style="41"/>
    <col min="2" max="2" width="4" style="61" bestFit="1" customWidth="1"/>
    <col min="3" max="3" width="31.42578125" style="61" customWidth="1"/>
    <col min="4" max="4" width="10.85546875" style="61" customWidth="1"/>
    <col min="5" max="5" width="9.28515625" style="61" customWidth="1"/>
    <col min="6" max="7" width="5.28515625" style="41" customWidth="1"/>
    <col min="8" max="8" width="8.28515625" style="41" bestFit="1" customWidth="1"/>
    <col min="9" max="16" width="5.28515625" style="41" customWidth="1"/>
    <col min="17" max="17" width="8.28515625" style="41" bestFit="1" customWidth="1"/>
    <col min="18" max="18" width="5.28515625" style="41" customWidth="1"/>
    <col min="19" max="19" width="6" style="41" customWidth="1"/>
    <col min="20" max="23" width="5.28515625" style="41" customWidth="1"/>
    <col min="24" max="24" width="5.7109375" style="41" bestFit="1" customWidth="1"/>
    <col min="25" max="25" width="45.85546875" style="44" customWidth="1"/>
    <col min="26" max="16384" width="11.5703125" style="41"/>
  </cols>
  <sheetData>
    <row r="2" spans="2:25" x14ac:dyDescent="0.25">
      <c r="C2" s="45" t="s">
        <v>15</v>
      </c>
      <c r="D2" s="93"/>
      <c r="E2" s="94"/>
      <c r="F2" s="94"/>
      <c r="G2" s="94"/>
      <c r="H2" s="95"/>
    </row>
    <row r="3" spans="2:25" ht="17.45" customHeight="1" x14ac:dyDescent="0.25">
      <c r="B3" s="41"/>
      <c r="C3" s="42" t="s">
        <v>16</v>
      </c>
      <c r="D3" s="93"/>
      <c r="E3" s="94"/>
      <c r="F3" s="94"/>
      <c r="G3" s="94"/>
      <c r="H3" s="95"/>
      <c r="I3" s="96" t="s">
        <v>17</v>
      </c>
      <c r="J3" s="96"/>
      <c r="K3" s="96"/>
      <c r="L3" s="96"/>
      <c r="M3" s="96"/>
      <c r="N3" s="96"/>
      <c r="O3" s="100"/>
      <c r="P3" s="98"/>
      <c r="Q3" s="98"/>
      <c r="R3" s="98"/>
      <c r="S3" s="43" t="s">
        <v>18</v>
      </c>
      <c r="T3" s="92" t="s">
        <v>19</v>
      </c>
      <c r="U3" s="92"/>
    </row>
    <row r="4" spans="2:25" ht="21.6" customHeight="1" x14ac:dyDescent="0.25">
      <c r="B4" s="41"/>
      <c r="C4" s="42" t="s">
        <v>20</v>
      </c>
      <c r="D4" s="93"/>
      <c r="E4" s="94"/>
      <c r="F4" s="94"/>
      <c r="G4" s="94"/>
      <c r="H4" s="95"/>
      <c r="I4" s="96" t="s">
        <v>21</v>
      </c>
      <c r="J4" s="96"/>
      <c r="K4" s="96"/>
      <c r="L4" s="96"/>
      <c r="M4" s="96"/>
      <c r="N4" s="96"/>
      <c r="O4" s="97"/>
      <c r="P4" s="98"/>
      <c r="Q4" s="98"/>
      <c r="R4" s="99"/>
    </row>
    <row r="5" spans="2:25" ht="20.25" customHeight="1" x14ac:dyDescent="0.25">
      <c r="B5" s="41"/>
      <c r="C5" s="45" t="s">
        <v>22</v>
      </c>
      <c r="D5" s="101">
        <v>26</v>
      </c>
      <c r="E5" s="102"/>
      <c r="F5" s="102"/>
      <c r="G5" s="102"/>
      <c r="H5" s="103"/>
      <c r="I5" s="96" t="s">
        <v>23</v>
      </c>
      <c r="J5" s="96"/>
      <c r="K5" s="96"/>
      <c r="L5" s="96"/>
      <c r="M5" s="96"/>
      <c r="N5" s="96"/>
      <c r="O5" s="97"/>
      <c r="P5" s="98"/>
      <c r="Q5" s="98"/>
      <c r="R5" s="99"/>
      <c r="Y5" s="41"/>
    </row>
    <row r="6" spans="2:25" ht="14.45" customHeight="1" x14ac:dyDescent="0.25">
      <c r="B6" s="41"/>
      <c r="C6" s="46"/>
      <c r="D6" s="47"/>
      <c r="E6" s="47"/>
      <c r="F6" s="47"/>
      <c r="G6" s="47"/>
      <c r="H6" s="47"/>
      <c r="I6" s="48"/>
      <c r="J6" s="48"/>
      <c r="K6" s="48"/>
      <c r="L6" s="48"/>
      <c r="M6" s="48"/>
      <c r="N6" s="48"/>
      <c r="O6" s="49"/>
      <c r="P6" s="49"/>
      <c r="Q6" s="49"/>
      <c r="R6" s="49"/>
      <c r="T6" s="50"/>
      <c r="U6" s="50"/>
      <c r="V6" s="50"/>
      <c r="W6" s="50"/>
      <c r="X6" s="51"/>
      <c r="Y6" s="51"/>
    </row>
    <row r="7" spans="2:25" s="52" customFormat="1" ht="17.100000000000001" customHeight="1" x14ac:dyDescent="0.25">
      <c r="C7" s="104" t="s">
        <v>24</v>
      </c>
      <c r="D7" s="104"/>
      <c r="E7" s="104"/>
      <c r="F7" s="104"/>
      <c r="G7" s="104"/>
      <c r="H7" s="104"/>
      <c r="I7" s="104"/>
      <c r="J7" s="104"/>
      <c r="K7" s="105" t="s">
        <v>25</v>
      </c>
      <c r="L7" s="106"/>
      <c r="M7" s="106"/>
      <c r="N7" s="107"/>
      <c r="O7" s="105"/>
      <c r="P7" s="106"/>
      <c r="Q7" s="106"/>
      <c r="R7" s="107"/>
      <c r="T7" s="53"/>
      <c r="U7" s="53"/>
      <c r="V7" s="53"/>
      <c r="W7" s="53"/>
      <c r="X7" s="54"/>
      <c r="Y7" s="54"/>
    </row>
    <row r="8" spans="2:25" s="52" customFormat="1" ht="21" customHeight="1" x14ac:dyDescent="0.25">
      <c r="C8" s="104"/>
      <c r="D8" s="104"/>
      <c r="E8" s="104"/>
      <c r="F8" s="104"/>
      <c r="G8" s="104"/>
      <c r="H8" s="104"/>
      <c r="I8" s="104"/>
      <c r="J8" s="104"/>
      <c r="K8" s="108" t="s">
        <v>26</v>
      </c>
      <c r="L8" s="109"/>
      <c r="M8" s="109"/>
      <c r="N8" s="110"/>
      <c r="O8" s="108"/>
      <c r="P8" s="109"/>
      <c r="Q8" s="109"/>
      <c r="R8" s="110"/>
      <c r="T8" s="53"/>
      <c r="U8" s="53"/>
      <c r="V8" s="53"/>
      <c r="W8" s="53"/>
      <c r="X8" s="54"/>
      <c r="Y8" s="54"/>
    </row>
    <row r="10" spans="2:25" ht="109.15" customHeight="1" x14ac:dyDescent="0.25">
      <c r="B10" s="55" t="s">
        <v>27</v>
      </c>
      <c r="C10" s="55" t="s">
        <v>28</v>
      </c>
      <c r="D10" s="55" t="s">
        <v>29</v>
      </c>
      <c r="E10" s="55" t="s">
        <v>30</v>
      </c>
      <c r="F10" s="56" t="s">
        <v>31</v>
      </c>
      <c r="G10" s="57" t="s">
        <v>32</v>
      </c>
      <c r="H10" s="57" t="s">
        <v>33</v>
      </c>
      <c r="I10" s="57" t="s">
        <v>34</v>
      </c>
      <c r="J10" s="57" t="s">
        <v>35</v>
      </c>
      <c r="K10" s="57" t="s">
        <v>36</v>
      </c>
      <c r="L10" s="57" t="s">
        <v>37</v>
      </c>
      <c r="M10" s="58" t="s">
        <v>38</v>
      </c>
      <c r="N10" s="58" t="s">
        <v>39</v>
      </c>
      <c r="O10" s="59" t="s">
        <v>40</v>
      </c>
      <c r="P10" s="59" t="s">
        <v>41</v>
      </c>
      <c r="Q10" s="59" t="s">
        <v>42</v>
      </c>
      <c r="R10" s="56" t="s">
        <v>43</v>
      </c>
      <c r="S10" s="56" t="s">
        <v>44</v>
      </c>
      <c r="T10" s="56" t="s">
        <v>45</v>
      </c>
      <c r="U10" s="57" t="s">
        <v>46</v>
      </c>
      <c r="V10" s="57" t="s">
        <v>47</v>
      </c>
      <c r="W10" s="57" t="s">
        <v>48</v>
      </c>
      <c r="X10" s="60" t="s">
        <v>49</v>
      </c>
      <c r="Y10" s="55" t="s">
        <v>50</v>
      </c>
    </row>
    <row r="11" spans="2:25" x14ac:dyDescent="0.25">
      <c r="B11" s="61" t="s">
        <v>51</v>
      </c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3"/>
    </row>
    <row r="12" spans="2:25" x14ac:dyDescent="0.25">
      <c r="B12" s="61" t="s">
        <v>52</v>
      </c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3"/>
    </row>
    <row r="13" spans="2:25" x14ac:dyDescent="0.25">
      <c r="B13" s="61" t="s">
        <v>53</v>
      </c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3"/>
    </row>
    <row r="14" spans="2:25" x14ac:dyDescent="0.25">
      <c r="B14" s="61" t="s">
        <v>54</v>
      </c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3"/>
    </row>
    <row r="15" spans="2:25" x14ac:dyDescent="0.25">
      <c r="B15" s="61" t="s">
        <v>55</v>
      </c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3"/>
    </row>
    <row r="16" spans="2:25" x14ac:dyDescent="0.25">
      <c r="B16" s="61" t="s">
        <v>56</v>
      </c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3"/>
    </row>
    <row r="17" spans="2:25" x14ac:dyDescent="0.25">
      <c r="B17" s="61" t="s">
        <v>57</v>
      </c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3"/>
    </row>
    <row r="18" spans="2:25" x14ac:dyDescent="0.25">
      <c r="B18" s="61" t="s">
        <v>58</v>
      </c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3"/>
    </row>
    <row r="19" spans="2:25" x14ac:dyDescent="0.25">
      <c r="B19" s="61" t="s">
        <v>59</v>
      </c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3"/>
    </row>
    <row r="20" spans="2:25" x14ac:dyDescent="0.25">
      <c r="B20" s="61" t="s">
        <v>60</v>
      </c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3"/>
    </row>
    <row r="21" spans="2:25" x14ac:dyDescent="0.25">
      <c r="B21" s="61" t="s">
        <v>61</v>
      </c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3"/>
    </row>
    <row r="22" spans="2:25" x14ac:dyDescent="0.25">
      <c r="B22" s="61" t="s">
        <v>62</v>
      </c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3"/>
    </row>
    <row r="23" spans="2:25" x14ac:dyDescent="0.25">
      <c r="B23" s="61" t="s">
        <v>63</v>
      </c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3"/>
    </row>
    <row r="24" spans="2:25" x14ac:dyDescent="0.25">
      <c r="B24" s="61" t="s">
        <v>64</v>
      </c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3"/>
    </row>
    <row r="25" spans="2:25" x14ac:dyDescent="0.25">
      <c r="B25" s="61" t="s">
        <v>65</v>
      </c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3"/>
    </row>
    <row r="26" spans="2:25" x14ac:dyDescent="0.25">
      <c r="B26" s="61" t="s">
        <v>66</v>
      </c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3"/>
    </row>
    <row r="27" spans="2:25" x14ac:dyDescent="0.25">
      <c r="B27" s="61" t="s">
        <v>67</v>
      </c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3"/>
    </row>
    <row r="28" spans="2:25" x14ac:dyDescent="0.25">
      <c r="B28" s="61" t="s">
        <v>68</v>
      </c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3"/>
    </row>
    <row r="29" spans="2:25" x14ac:dyDescent="0.25">
      <c r="B29" s="61" t="s">
        <v>69</v>
      </c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3"/>
    </row>
    <row r="30" spans="2:25" x14ac:dyDescent="0.25">
      <c r="B30" s="61" t="s">
        <v>70</v>
      </c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3"/>
    </row>
    <row r="31" spans="2:25" x14ac:dyDescent="0.25">
      <c r="B31" s="61" t="s">
        <v>71</v>
      </c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3"/>
    </row>
    <row r="32" spans="2:25" x14ac:dyDescent="0.25">
      <c r="B32" s="61" t="s">
        <v>72</v>
      </c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3"/>
    </row>
    <row r="33" spans="2:25" x14ac:dyDescent="0.25">
      <c r="B33" s="61" t="s">
        <v>73</v>
      </c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3"/>
    </row>
    <row r="34" spans="2:25" x14ac:dyDescent="0.25">
      <c r="B34" s="61" t="s">
        <v>74</v>
      </c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3"/>
    </row>
    <row r="35" spans="2:25" x14ac:dyDescent="0.25">
      <c r="B35" s="61" t="s">
        <v>75</v>
      </c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3"/>
    </row>
    <row r="36" spans="2:25" x14ac:dyDescent="0.25">
      <c r="B36" s="61" t="s">
        <v>76</v>
      </c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3"/>
    </row>
    <row r="37" spans="2:25" x14ac:dyDescent="0.25">
      <c r="B37" s="61" t="s">
        <v>77</v>
      </c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3"/>
    </row>
    <row r="38" spans="2:25" x14ac:dyDescent="0.25">
      <c r="B38" s="61" t="s">
        <v>78</v>
      </c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3"/>
    </row>
    <row r="39" spans="2:25" x14ac:dyDescent="0.25">
      <c r="B39" s="61" t="s">
        <v>79</v>
      </c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3"/>
    </row>
    <row r="40" spans="2:25" x14ac:dyDescent="0.25">
      <c r="B40" s="61" t="s">
        <v>80</v>
      </c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3"/>
    </row>
    <row r="41" spans="2:25" x14ac:dyDescent="0.25">
      <c r="B41" s="61" t="s">
        <v>81</v>
      </c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3"/>
    </row>
    <row r="42" spans="2:25" x14ac:dyDescent="0.25">
      <c r="B42" s="61" t="s">
        <v>82</v>
      </c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3"/>
    </row>
    <row r="43" spans="2:25" x14ac:dyDescent="0.25">
      <c r="B43" s="61" t="s">
        <v>83</v>
      </c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3"/>
    </row>
    <row r="44" spans="2:25" x14ac:dyDescent="0.25">
      <c r="B44" s="61" t="s">
        <v>84</v>
      </c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3"/>
    </row>
    <row r="45" spans="2:25" x14ac:dyDescent="0.25">
      <c r="B45" s="61" t="s">
        <v>85</v>
      </c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3"/>
    </row>
    <row r="46" spans="2:25" x14ac:dyDescent="0.25">
      <c r="B46" s="61" t="s">
        <v>86</v>
      </c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3"/>
    </row>
    <row r="47" spans="2:25" x14ac:dyDescent="0.25">
      <c r="B47" s="61" t="s">
        <v>87</v>
      </c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3"/>
    </row>
    <row r="48" spans="2:25" x14ac:dyDescent="0.25">
      <c r="B48" s="61" t="s">
        <v>88</v>
      </c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3"/>
    </row>
    <row r="49" spans="2:25" x14ac:dyDescent="0.25">
      <c r="B49" s="61" t="s">
        <v>89</v>
      </c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3"/>
    </row>
    <row r="50" spans="2:25" x14ac:dyDescent="0.25">
      <c r="B50" s="61" t="s">
        <v>90</v>
      </c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3"/>
    </row>
    <row r="51" spans="2:25" x14ac:dyDescent="0.25">
      <c r="B51" s="61" t="s">
        <v>91</v>
      </c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3"/>
    </row>
    <row r="52" spans="2:25" x14ac:dyDescent="0.25">
      <c r="B52" s="61" t="s">
        <v>92</v>
      </c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3"/>
    </row>
    <row r="53" spans="2:25" x14ac:dyDescent="0.25">
      <c r="B53" s="61" t="s">
        <v>93</v>
      </c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3"/>
    </row>
    <row r="54" spans="2:25" x14ac:dyDescent="0.25">
      <c r="B54" s="61" t="s">
        <v>94</v>
      </c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3"/>
    </row>
    <row r="55" spans="2:25" x14ac:dyDescent="0.25">
      <c r="B55" s="61" t="s">
        <v>95</v>
      </c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3"/>
    </row>
    <row r="56" spans="2:25" x14ac:dyDescent="0.25">
      <c r="B56" s="61" t="s">
        <v>96</v>
      </c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3"/>
    </row>
    <row r="57" spans="2:25" x14ac:dyDescent="0.25">
      <c r="B57" s="61" t="s">
        <v>97</v>
      </c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3"/>
    </row>
    <row r="58" spans="2:25" x14ac:dyDescent="0.25">
      <c r="B58" s="61" t="s">
        <v>98</v>
      </c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3"/>
    </row>
    <row r="59" spans="2:25" x14ac:dyDescent="0.25">
      <c r="B59" s="61" t="s">
        <v>99</v>
      </c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3"/>
    </row>
    <row r="60" spans="2:25" x14ac:dyDescent="0.25">
      <c r="B60" s="61" t="s">
        <v>100</v>
      </c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3"/>
    </row>
    <row r="61" spans="2:25" x14ac:dyDescent="0.25">
      <c r="B61" s="61" t="s">
        <v>101</v>
      </c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3"/>
    </row>
    <row r="62" spans="2:25" x14ac:dyDescent="0.25">
      <c r="B62" s="61" t="s">
        <v>102</v>
      </c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3"/>
    </row>
    <row r="63" spans="2:25" x14ac:dyDescent="0.25">
      <c r="B63" s="61" t="s">
        <v>103</v>
      </c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3"/>
    </row>
    <row r="64" spans="2:25" x14ac:dyDescent="0.25">
      <c r="B64" s="61" t="s">
        <v>104</v>
      </c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3"/>
    </row>
    <row r="65" spans="2:25" x14ac:dyDescent="0.25">
      <c r="B65" s="61" t="s">
        <v>105</v>
      </c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3"/>
    </row>
    <row r="66" spans="2:25" x14ac:dyDescent="0.25">
      <c r="B66" s="61" t="s">
        <v>106</v>
      </c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3"/>
    </row>
    <row r="67" spans="2:25" x14ac:dyDescent="0.25">
      <c r="B67" s="61" t="s">
        <v>107</v>
      </c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3"/>
    </row>
    <row r="68" spans="2:25" x14ac:dyDescent="0.25">
      <c r="B68" s="61" t="s">
        <v>108</v>
      </c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3"/>
    </row>
    <row r="69" spans="2:25" x14ac:dyDescent="0.25">
      <c r="B69" s="61" t="s">
        <v>109</v>
      </c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3"/>
    </row>
    <row r="70" spans="2:25" x14ac:dyDescent="0.25">
      <c r="B70" s="61" t="s">
        <v>110</v>
      </c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63"/>
    </row>
    <row r="71" spans="2:25" x14ac:dyDescent="0.25">
      <c r="B71" s="61" t="s">
        <v>111</v>
      </c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3"/>
    </row>
    <row r="72" spans="2:25" x14ac:dyDescent="0.25">
      <c r="B72" s="61" t="s">
        <v>112</v>
      </c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3"/>
    </row>
    <row r="73" spans="2:25" x14ac:dyDescent="0.25">
      <c r="B73" s="61" t="s">
        <v>113</v>
      </c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3"/>
    </row>
    <row r="74" spans="2:25" x14ac:dyDescent="0.25">
      <c r="B74" s="61" t="s">
        <v>114</v>
      </c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3"/>
    </row>
    <row r="75" spans="2:25" x14ac:dyDescent="0.25">
      <c r="B75" s="61" t="s">
        <v>115</v>
      </c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3"/>
    </row>
    <row r="76" spans="2:25" x14ac:dyDescent="0.25">
      <c r="B76" s="61" t="s">
        <v>116</v>
      </c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3"/>
    </row>
    <row r="77" spans="2:25" x14ac:dyDescent="0.25">
      <c r="B77" s="61" t="s">
        <v>117</v>
      </c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3"/>
    </row>
    <row r="78" spans="2:25" x14ac:dyDescent="0.25">
      <c r="B78" s="61" t="s">
        <v>118</v>
      </c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3"/>
    </row>
    <row r="79" spans="2:25" x14ac:dyDescent="0.25">
      <c r="B79" s="61" t="s">
        <v>119</v>
      </c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3"/>
    </row>
    <row r="80" spans="2:25" x14ac:dyDescent="0.25">
      <c r="B80" s="61" t="s">
        <v>120</v>
      </c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3"/>
    </row>
    <row r="81" spans="2:25" x14ac:dyDescent="0.25">
      <c r="B81" s="61" t="s">
        <v>121</v>
      </c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3"/>
    </row>
    <row r="82" spans="2:25" x14ac:dyDescent="0.25">
      <c r="B82" s="61" t="s">
        <v>122</v>
      </c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3"/>
    </row>
    <row r="83" spans="2:25" x14ac:dyDescent="0.25">
      <c r="B83" s="61" t="s">
        <v>123</v>
      </c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3"/>
    </row>
    <row r="84" spans="2:25" x14ac:dyDescent="0.25">
      <c r="B84" s="61" t="s">
        <v>124</v>
      </c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3"/>
    </row>
    <row r="85" spans="2:25" x14ac:dyDescent="0.25">
      <c r="B85" s="61" t="s">
        <v>125</v>
      </c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62"/>
      <c r="T85" s="62"/>
      <c r="U85" s="62"/>
      <c r="V85" s="62"/>
      <c r="W85" s="62"/>
      <c r="X85" s="62"/>
      <c r="Y85" s="63"/>
    </row>
    <row r="86" spans="2:25" x14ac:dyDescent="0.25">
      <c r="B86" s="61" t="s">
        <v>126</v>
      </c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  <c r="Y86" s="63"/>
    </row>
    <row r="87" spans="2:25" x14ac:dyDescent="0.25">
      <c r="B87" s="61" t="s">
        <v>127</v>
      </c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3"/>
    </row>
    <row r="88" spans="2:25" x14ac:dyDescent="0.25">
      <c r="B88" s="61" t="s">
        <v>128</v>
      </c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  <c r="Y88" s="63"/>
    </row>
    <row r="89" spans="2:25" x14ac:dyDescent="0.25">
      <c r="B89" s="61" t="s">
        <v>129</v>
      </c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3"/>
    </row>
    <row r="90" spans="2:25" x14ac:dyDescent="0.25">
      <c r="B90" s="61" t="s">
        <v>130</v>
      </c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3"/>
    </row>
    <row r="91" spans="2:25" x14ac:dyDescent="0.25">
      <c r="B91" s="61" t="s">
        <v>131</v>
      </c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62"/>
      <c r="S91" s="62"/>
      <c r="T91" s="62"/>
      <c r="U91" s="62"/>
      <c r="V91" s="62"/>
      <c r="W91" s="62"/>
      <c r="X91" s="62"/>
      <c r="Y91" s="63"/>
    </row>
    <row r="92" spans="2:25" x14ac:dyDescent="0.25">
      <c r="B92" s="61" t="s">
        <v>132</v>
      </c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62"/>
      <c r="S92" s="62"/>
      <c r="T92" s="62"/>
      <c r="U92" s="62"/>
      <c r="V92" s="62"/>
      <c r="W92" s="62"/>
      <c r="X92" s="62"/>
      <c r="Y92" s="63"/>
    </row>
    <row r="93" spans="2:25" x14ac:dyDescent="0.25">
      <c r="B93" s="61" t="s">
        <v>133</v>
      </c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3"/>
    </row>
    <row r="94" spans="2:25" x14ac:dyDescent="0.25">
      <c r="B94" s="61" t="s">
        <v>134</v>
      </c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62"/>
      <c r="Q94" s="62"/>
      <c r="R94" s="62"/>
      <c r="S94" s="62"/>
      <c r="T94" s="62"/>
      <c r="U94" s="62"/>
      <c r="V94" s="62"/>
      <c r="W94" s="62"/>
      <c r="X94" s="62"/>
      <c r="Y94" s="63"/>
    </row>
    <row r="95" spans="2:25" x14ac:dyDescent="0.25">
      <c r="B95" s="61" t="s">
        <v>135</v>
      </c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3"/>
    </row>
    <row r="96" spans="2:25" x14ac:dyDescent="0.25">
      <c r="B96" s="61" t="s">
        <v>136</v>
      </c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3"/>
    </row>
    <row r="97" spans="2:25" x14ac:dyDescent="0.25">
      <c r="B97" s="61" t="s">
        <v>137</v>
      </c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3"/>
    </row>
    <row r="98" spans="2:25" x14ac:dyDescent="0.25">
      <c r="B98" s="61" t="s">
        <v>138</v>
      </c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3"/>
    </row>
    <row r="99" spans="2:25" x14ac:dyDescent="0.25">
      <c r="B99" s="61" t="s">
        <v>139</v>
      </c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3"/>
    </row>
    <row r="100" spans="2:25" x14ac:dyDescent="0.25">
      <c r="B100" s="61" t="s">
        <v>140</v>
      </c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3"/>
    </row>
    <row r="101" spans="2:25" x14ac:dyDescent="0.25">
      <c r="B101" s="61" t="s">
        <v>141</v>
      </c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  <c r="Y101" s="63"/>
    </row>
    <row r="102" spans="2:25" x14ac:dyDescent="0.25">
      <c r="B102" s="61" t="s">
        <v>142</v>
      </c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3"/>
    </row>
    <row r="103" spans="2:25" x14ac:dyDescent="0.25">
      <c r="B103" s="61" t="s">
        <v>143</v>
      </c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3"/>
    </row>
    <row r="104" spans="2:25" x14ac:dyDescent="0.25">
      <c r="B104" s="61" t="s">
        <v>144</v>
      </c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3"/>
    </row>
    <row r="105" spans="2:25" x14ac:dyDescent="0.25">
      <c r="B105" s="61" t="s">
        <v>145</v>
      </c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3"/>
    </row>
    <row r="106" spans="2:25" x14ac:dyDescent="0.25">
      <c r="B106" s="61" t="s">
        <v>146</v>
      </c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3"/>
    </row>
    <row r="107" spans="2:25" x14ac:dyDescent="0.25">
      <c r="B107" s="61" t="s">
        <v>147</v>
      </c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3"/>
    </row>
    <row r="108" spans="2:25" x14ac:dyDescent="0.25">
      <c r="B108" s="61" t="s">
        <v>148</v>
      </c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3"/>
    </row>
    <row r="109" spans="2:25" x14ac:dyDescent="0.25">
      <c r="B109" s="61" t="s">
        <v>149</v>
      </c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3"/>
    </row>
    <row r="110" spans="2:25" x14ac:dyDescent="0.25">
      <c r="B110" s="61" t="s">
        <v>150</v>
      </c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3"/>
    </row>
    <row r="111" spans="2:25" x14ac:dyDescent="0.25">
      <c r="B111" s="61" t="s">
        <v>151</v>
      </c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3"/>
    </row>
    <row r="112" spans="2:25" x14ac:dyDescent="0.25">
      <c r="B112" s="61" t="s">
        <v>152</v>
      </c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3"/>
    </row>
    <row r="113" spans="2:25" x14ac:dyDescent="0.25">
      <c r="B113" s="61" t="s">
        <v>153</v>
      </c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3"/>
    </row>
    <row r="114" spans="2:25" x14ac:dyDescent="0.25">
      <c r="B114" s="61" t="s">
        <v>154</v>
      </c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3"/>
    </row>
    <row r="115" spans="2:25" x14ac:dyDescent="0.25">
      <c r="B115" s="61" t="s">
        <v>155</v>
      </c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3"/>
    </row>
    <row r="116" spans="2:25" x14ac:dyDescent="0.25">
      <c r="B116" s="61" t="s">
        <v>156</v>
      </c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3"/>
    </row>
    <row r="117" spans="2:25" x14ac:dyDescent="0.25">
      <c r="B117" s="61" t="s">
        <v>157</v>
      </c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3"/>
    </row>
    <row r="118" spans="2:25" x14ac:dyDescent="0.25">
      <c r="B118" s="61" t="s">
        <v>158</v>
      </c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3"/>
    </row>
    <row r="119" spans="2:25" x14ac:dyDescent="0.25">
      <c r="B119" s="61" t="s">
        <v>159</v>
      </c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3"/>
    </row>
    <row r="120" spans="2:25" x14ac:dyDescent="0.25">
      <c r="B120" s="61" t="s">
        <v>160</v>
      </c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3"/>
    </row>
    <row r="121" spans="2:25" x14ac:dyDescent="0.25">
      <c r="B121" s="61" t="s">
        <v>161</v>
      </c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3"/>
    </row>
    <row r="122" spans="2:25" x14ac:dyDescent="0.25">
      <c r="B122" s="61" t="s">
        <v>162</v>
      </c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3"/>
    </row>
    <row r="123" spans="2:25" x14ac:dyDescent="0.25">
      <c r="B123" s="61" t="s">
        <v>163</v>
      </c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3"/>
    </row>
    <row r="124" spans="2:25" x14ac:dyDescent="0.25">
      <c r="B124" s="61" t="s">
        <v>164</v>
      </c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62"/>
      <c r="Q124" s="62"/>
      <c r="R124" s="62"/>
      <c r="S124" s="62"/>
      <c r="T124" s="62"/>
      <c r="U124" s="62"/>
      <c r="V124" s="62"/>
      <c r="W124" s="62"/>
      <c r="X124" s="62"/>
      <c r="Y124" s="63"/>
    </row>
    <row r="125" spans="2:25" x14ac:dyDescent="0.25">
      <c r="B125" s="61" t="s">
        <v>165</v>
      </c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3"/>
    </row>
    <row r="126" spans="2:25" x14ac:dyDescent="0.25">
      <c r="B126" s="61" t="s">
        <v>166</v>
      </c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3"/>
    </row>
    <row r="127" spans="2:25" x14ac:dyDescent="0.25">
      <c r="B127" s="61" t="s">
        <v>167</v>
      </c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3"/>
    </row>
    <row r="128" spans="2:25" x14ac:dyDescent="0.25">
      <c r="B128" s="61" t="s">
        <v>168</v>
      </c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3"/>
    </row>
    <row r="129" spans="2:25" x14ac:dyDescent="0.25">
      <c r="B129" s="61" t="s">
        <v>169</v>
      </c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3"/>
    </row>
    <row r="130" spans="2:25" x14ac:dyDescent="0.25">
      <c r="B130" s="61" t="s">
        <v>170</v>
      </c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3"/>
    </row>
    <row r="131" spans="2:25" x14ac:dyDescent="0.25">
      <c r="B131" s="61" t="s">
        <v>171</v>
      </c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62"/>
      <c r="Q131" s="62"/>
      <c r="R131" s="62"/>
      <c r="S131" s="62"/>
      <c r="T131" s="62"/>
      <c r="U131" s="62"/>
      <c r="V131" s="62"/>
      <c r="W131" s="62"/>
      <c r="X131" s="62"/>
      <c r="Y131" s="63"/>
    </row>
    <row r="132" spans="2:25" x14ac:dyDescent="0.25">
      <c r="B132" s="61" t="s">
        <v>172</v>
      </c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62"/>
      <c r="Q132" s="62"/>
      <c r="R132" s="62"/>
      <c r="S132" s="62"/>
      <c r="T132" s="62"/>
      <c r="U132" s="62"/>
      <c r="V132" s="62"/>
      <c r="W132" s="62"/>
      <c r="X132" s="62"/>
      <c r="Y132" s="63"/>
    </row>
    <row r="133" spans="2:25" x14ac:dyDescent="0.25">
      <c r="B133" s="61" t="s">
        <v>173</v>
      </c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62"/>
      <c r="Q133" s="62"/>
      <c r="R133" s="62"/>
      <c r="S133" s="62"/>
      <c r="T133" s="62"/>
      <c r="U133" s="62"/>
      <c r="V133" s="62"/>
      <c r="W133" s="62"/>
      <c r="X133" s="62"/>
      <c r="Y133" s="63"/>
    </row>
    <row r="134" spans="2:25" x14ac:dyDescent="0.25">
      <c r="B134" s="61" t="s">
        <v>174</v>
      </c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62"/>
      <c r="Q134" s="62"/>
      <c r="R134" s="62"/>
      <c r="S134" s="62"/>
      <c r="T134" s="62"/>
      <c r="U134" s="62"/>
      <c r="V134" s="62"/>
      <c r="W134" s="62"/>
      <c r="X134" s="62"/>
      <c r="Y134" s="63"/>
    </row>
    <row r="135" spans="2:25" x14ac:dyDescent="0.25">
      <c r="B135" s="61" t="s">
        <v>175</v>
      </c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62"/>
      <c r="Q135" s="62"/>
      <c r="R135" s="62"/>
      <c r="S135" s="62"/>
      <c r="T135" s="62"/>
      <c r="U135" s="62"/>
      <c r="V135" s="62"/>
      <c r="W135" s="62"/>
      <c r="X135" s="62"/>
      <c r="Y135" s="63"/>
    </row>
  </sheetData>
  <mergeCells count="17">
    <mergeCell ref="D5:H5"/>
    <mergeCell ref="I5:N5"/>
    <mergeCell ref="O5:R5"/>
    <mergeCell ref="C7:C8"/>
    <mergeCell ref="D7:J8"/>
    <mergeCell ref="K7:N7"/>
    <mergeCell ref="K8:N8"/>
    <mergeCell ref="O7:R7"/>
    <mergeCell ref="O8:R8"/>
    <mergeCell ref="T3:U3"/>
    <mergeCell ref="D4:H4"/>
    <mergeCell ref="I4:N4"/>
    <mergeCell ref="O4:R4"/>
    <mergeCell ref="D2:H2"/>
    <mergeCell ref="D3:H3"/>
    <mergeCell ref="I3:N3"/>
    <mergeCell ref="O3:R3"/>
  </mergeCells>
  <conditionalFormatting sqref="B1:B1048576">
    <cfRule type="duplicateValues" dxfId="86" priority="1"/>
  </conditionalFormatting>
  <conditionalFormatting sqref="F11:X135">
    <cfRule type="cellIs" dxfId="85" priority="2" operator="equal">
      <formula>1</formula>
    </cfRule>
    <cfRule type="cellIs" dxfId="84" priority="3" operator="equal">
      <formula>0</formula>
    </cfRule>
  </conditionalFormatting>
  <dataValidations count="8">
    <dataValidation type="textLength" operator="equal" allowBlank="1" showInputMessage="1" showErrorMessage="1" sqref="C11:C1048576" xr:uid="{00000000-0002-0000-0100-000000000000}">
      <formula1>30</formula1>
    </dataValidation>
    <dataValidation type="textLength" operator="equal" allowBlank="1" showInputMessage="1" showErrorMessage="1" sqref="D11:E1048576" xr:uid="{00000000-0002-0000-0100-000001000000}">
      <formula1>1</formula1>
    </dataValidation>
    <dataValidation type="textLength" operator="equal" allowBlank="1" showInputMessage="1" showErrorMessage="1" prompt="Señalar con una &quot;X&quot; (en mayúscula) si el predio a evaluar es urbano o rural" sqref="D10" xr:uid="{00000000-0002-0000-0100-000002000000}">
      <formula1>1</formula1>
    </dataValidation>
    <dataValidation type="list" allowBlank="1" showInputMessage="1" showErrorMessage="1" sqref="T3:U3" xr:uid="{00000000-0002-0000-0100-000003000000}">
      <formula1>"6.5"</formula1>
    </dataValidation>
    <dataValidation type="whole" allowBlank="1" showInputMessage="1" showErrorMessage="1" prompt="El diligenciamiento de las 19 variabes debe diligenciarse con 1 si se identifica un error y con 0 si no se identifica un error" sqref="F10" xr:uid="{00000000-0002-0000-0100-000004000000}">
      <formula1>0</formula1>
      <formula2>1</formula2>
    </dataValidation>
    <dataValidation type="textLength" operator="equal" showInputMessage="1" showErrorMessage="1" prompt="Señalar con una &quot;X&quot; (en mayúscula) si el predio a evaluar es urbano o rural" sqref="E10" xr:uid="{00000000-0002-0000-0100-000005000000}">
      <formula1>1</formula1>
    </dataValidation>
    <dataValidation type="textLength" operator="equal" allowBlank="1" showInputMessage="1" showErrorMessage="1" error="El código predial nacinal debe ser de 30 digitos" sqref="C10" xr:uid="{00000000-0002-0000-0100-000006000000}">
      <formula1>30</formula1>
    </dataValidation>
    <dataValidation type="whole" allowBlank="1" showInputMessage="1" showErrorMessage="1" sqref="G10:X10 F11:X1048576" xr:uid="{00000000-0002-0000-0100-000007000000}">
      <formula1>0</formula1>
      <formula2>1</formula2>
    </dataValidation>
  </dataValidations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Header>&amp;C&amp;"-,Negrita"&amp;35
DOCUMENTO VIVO</oddHeader>
    <oddFooter>&amp;R&amp;7FO-GCT-PC01-09
V1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20"/>
  <sheetViews>
    <sheetView showGridLines="0" view="pageBreakPreview" zoomScale="55" zoomScaleNormal="55" zoomScaleSheetLayoutView="55" zoomScalePageLayoutView="55" workbookViewId="0">
      <selection activeCell="E16" sqref="E16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",IF(Y17="Rechazado por predio-variable","Rechazado por predio-variable",IF(Y20="Rechazado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5.2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28" customFormat="1" ht="18" x14ac:dyDescent="0.25">
      <c r="A8" s="75" t="str">
        <f>Registro_Datos!B11</f>
        <v>1</v>
      </c>
      <c r="B8" s="32">
        <f>Registro_Datos!C11</f>
        <v>0</v>
      </c>
      <c r="C8" s="76">
        <f>Registro_Datos!D11</f>
        <v>0</v>
      </c>
      <c r="D8" s="77">
        <f>Registro_Datos!E11</f>
        <v>0</v>
      </c>
      <c r="E8" s="78">
        <f>Registro_Datos!F11</f>
        <v>0</v>
      </c>
      <c r="F8" s="78">
        <f>Registro_Datos!G11</f>
        <v>0</v>
      </c>
      <c r="G8" s="78">
        <f>Registro_Datos!H11</f>
        <v>0</v>
      </c>
      <c r="H8" s="78">
        <f>Registro_Datos!I11</f>
        <v>0</v>
      </c>
      <c r="I8" s="78">
        <f>Registro_Datos!J11</f>
        <v>0</v>
      </c>
      <c r="J8" s="78">
        <f>Registro_Datos!K11</f>
        <v>0</v>
      </c>
      <c r="K8" s="78">
        <f>Registro_Datos!L11</f>
        <v>0</v>
      </c>
      <c r="L8" s="78">
        <f>Registro_Datos!M11</f>
        <v>0</v>
      </c>
      <c r="M8" s="78">
        <f>Registro_Datos!N11</f>
        <v>0</v>
      </c>
      <c r="N8" s="78">
        <f>Registro_Datos!O11</f>
        <v>0</v>
      </c>
      <c r="O8" s="78">
        <f>Registro_Datos!P11</f>
        <v>0</v>
      </c>
      <c r="P8" s="78">
        <f>Registro_Datos!Q11</f>
        <v>0</v>
      </c>
      <c r="Q8" s="78">
        <f>Registro_Datos!R11</f>
        <v>0</v>
      </c>
      <c r="R8" s="78">
        <f>Registro_Datos!S11</f>
        <v>0</v>
      </c>
      <c r="S8" s="78">
        <f>Registro_Datos!T11</f>
        <v>0</v>
      </c>
      <c r="T8" s="78">
        <f>Registro_Datos!U11</f>
        <v>0</v>
      </c>
      <c r="U8" s="78">
        <f>Registro_Datos!V11</f>
        <v>0</v>
      </c>
      <c r="V8" s="78">
        <f>Registro_Datos!W11</f>
        <v>0</v>
      </c>
      <c r="W8" s="78">
        <f>Registro_Datos!X11</f>
        <v>0</v>
      </c>
      <c r="X8" s="71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28" customFormat="1" ht="18" x14ac:dyDescent="0.25">
      <c r="A9" s="75" t="str">
        <f>Registro_Datos!B12</f>
        <v>2</v>
      </c>
      <c r="B9" s="32">
        <f>Registro_Datos!C12</f>
        <v>0</v>
      </c>
      <c r="C9" s="76">
        <f>Registro_Datos!D12</f>
        <v>0</v>
      </c>
      <c r="D9" s="77">
        <f>Registro_Datos!E12</f>
        <v>0</v>
      </c>
      <c r="E9" s="78">
        <f>Registro_Datos!F12</f>
        <v>0</v>
      </c>
      <c r="F9" s="78">
        <f>Registro_Datos!G12</f>
        <v>0</v>
      </c>
      <c r="G9" s="78">
        <f>Registro_Datos!H12</f>
        <v>0</v>
      </c>
      <c r="H9" s="78">
        <f>Registro_Datos!I12</f>
        <v>0</v>
      </c>
      <c r="I9" s="78">
        <f>Registro_Datos!J12</f>
        <v>0</v>
      </c>
      <c r="J9" s="78">
        <f>Registro_Datos!K12</f>
        <v>0</v>
      </c>
      <c r="K9" s="78">
        <f>Registro_Datos!L12</f>
        <v>0</v>
      </c>
      <c r="L9" s="78">
        <f>Registro_Datos!M12</f>
        <v>0</v>
      </c>
      <c r="M9" s="78">
        <f>Registro_Datos!N12</f>
        <v>0</v>
      </c>
      <c r="N9" s="78">
        <f>Registro_Datos!O12</f>
        <v>0</v>
      </c>
      <c r="O9" s="78">
        <f>Registro_Datos!P12</f>
        <v>0</v>
      </c>
      <c r="P9" s="78">
        <f>Registro_Datos!Q12</f>
        <v>0</v>
      </c>
      <c r="Q9" s="78">
        <f>Registro_Datos!R12</f>
        <v>0</v>
      </c>
      <c r="R9" s="78">
        <f>Registro_Datos!S12</f>
        <v>0</v>
      </c>
      <c r="S9" s="78">
        <f>Registro_Datos!T12</f>
        <v>0</v>
      </c>
      <c r="T9" s="78">
        <f>Registro_Datos!U12</f>
        <v>0</v>
      </c>
      <c r="U9" s="78">
        <f>Registro_Datos!V12</f>
        <v>0</v>
      </c>
      <c r="V9" s="78">
        <f>Registro_Datos!W12</f>
        <v>0</v>
      </c>
      <c r="W9" s="78">
        <f>Registro_Datos!X12</f>
        <v>0</v>
      </c>
      <c r="X9" s="73">
        <f>Registro_Datos!Y12</f>
        <v>0</v>
      </c>
      <c r="Y9" s="26" t="str">
        <f t="shared" ref="Y9:Y15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28" customFormat="1" ht="18" x14ac:dyDescent="0.25">
      <c r="A10" s="75" t="str">
        <f>Registro_Datos!B13</f>
        <v>3</v>
      </c>
      <c r="B10" s="32">
        <f>Registro_Datos!C13</f>
        <v>0</v>
      </c>
      <c r="C10" s="76">
        <f>Registro_Datos!D13</f>
        <v>0</v>
      </c>
      <c r="D10" s="77">
        <f>Registro_Datos!E13</f>
        <v>0</v>
      </c>
      <c r="E10" s="78">
        <f>Registro_Datos!F13</f>
        <v>0</v>
      </c>
      <c r="F10" s="78">
        <f>Registro_Datos!G13</f>
        <v>0</v>
      </c>
      <c r="G10" s="78">
        <f>Registro_Datos!H13</f>
        <v>0</v>
      </c>
      <c r="H10" s="78">
        <f>Registro_Datos!I13</f>
        <v>0</v>
      </c>
      <c r="I10" s="78">
        <f>Registro_Datos!J13</f>
        <v>0</v>
      </c>
      <c r="J10" s="78">
        <f>Registro_Datos!K13</f>
        <v>0</v>
      </c>
      <c r="K10" s="78">
        <f>Registro_Datos!L13</f>
        <v>0</v>
      </c>
      <c r="L10" s="78">
        <f>Registro_Datos!M13</f>
        <v>0</v>
      </c>
      <c r="M10" s="78">
        <f>Registro_Datos!N13</f>
        <v>0</v>
      </c>
      <c r="N10" s="78">
        <f>Registro_Datos!O13</f>
        <v>0</v>
      </c>
      <c r="O10" s="78">
        <f>Registro_Datos!P13</f>
        <v>0</v>
      </c>
      <c r="P10" s="78">
        <f>Registro_Datos!Q13</f>
        <v>0</v>
      </c>
      <c r="Q10" s="78">
        <f>Registro_Datos!R13</f>
        <v>0</v>
      </c>
      <c r="R10" s="78">
        <f>Registro_Datos!S13</f>
        <v>0</v>
      </c>
      <c r="S10" s="78">
        <f>Registro_Datos!T13</f>
        <v>0</v>
      </c>
      <c r="T10" s="78">
        <f>Registro_Datos!U13</f>
        <v>0</v>
      </c>
      <c r="U10" s="78">
        <f>Registro_Datos!V13</f>
        <v>0</v>
      </c>
      <c r="V10" s="78">
        <f>Registro_Datos!W13</f>
        <v>0</v>
      </c>
      <c r="W10" s="78">
        <f>Registro_Datos!X13</f>
        <v>0</v>
      </c>
      <c r="X10" s="73">
        <f>Registro_Datos!Y13</f>
        <v>0</v>
      </c>
      <c r="Y10" s="26" t="str">
        <f t="shared" si="0"/>
        <v>Predio Aprobado</v>
      </c>
    </row>
    <row r="11" spans="1:25" s="28" customFormat="1" ht="18" x14ac:dyDescent="0.25">
      <c r="A11" s="75" t="str">
        <f>Registro_Datos!B14</f>
        <v>4</v>
      </c>
      <c r="B11" s="32">
        <f>Registro_Datos!C14</f>
        <v>0</v>
      </c>
      <c r="C11" s="76">
        <f>Registro_Datos!D14</f>
        <v>0</v>
      </c>
      <c r="D11" s="77">
        <f>Registro_Datos!E14</f>
        <v>0</v>
      </c>
      <c r="E11" s="78">
        <f>Registro_Datos!F14</f>
        <v>0</v>
      </c>
      <c r="F11" s="78">
        <f>Registro_Datos!G14</f>
        <v>0</v>
      </c>
      <c r="G11" s="78">
        <f>Registro_Datos!H14</f>
        <v>0</v>
      </c>
      <c r="H11" s="78">
        <f>Registro_Datos!I14</f>
        <v>0</v>
      </c>
      <c r="I11" s="78">
        <f>Registro_Datos!J14</f>
        <v>0</v>
      </c>
      <c r="J11" s="78">
        <f>Registro_Datos!K14</f>
        <v>0</v>
      </c>
      <c r="K11" s="78">
        <f>Registro_Datos!L14</f>
        <v>0</v>
      </c>
      <c r="L11" s="78">
        <f>Registro_Datos!M14</f>
        <v>0</v>
      </c>
      <c r="M11" s="78">
        <f>Registro_Datos!N14</f>
        <v>0</v>
      </c>
      <c r="N11" s="78">
        <f>Registro_Datos!O14</f>
        <v>0</v>
      </c>
      <c r="O11" s="78">
        <f>Registro_Datos!P14</f>
        <v>0</v>
      </c>
      <c r="P11" s="78">
        <f>Registro_Datos!Q14</f>
        <v>0</v>
      </c>
      <c r="Q11" s="78">
        <f>Registro_Datos!R14</f>
        <v>0</v>
      </c>
      <c r="R11" s="78">
        <f>Registro_Datos!S14</f>
        <v>0</v>
      </c>
      <c r="S11" s="78">
        <f>Registro_Datos!T14</f>
        <v>0</v>
      </c>
      <c r="T11" s="78">
        <f>Registro_Datos!U14</f>
        <v>0</v>
      </c>
      <c r="U11" s="78">
        <f>Registro_Datos!V14</f>
        <v>0</v>
      </c>
      <c r="V11" s="78">
        <f>Registro_Datos!W14</f>
        <v>0</v>
      </c>
      <c r="W11" s="78">
        <f>Registro_Datos!X14</f>
        <v>0</v>
      </c>
      <c r="X11" s="73">
        <f>Registro_Datos!Y14</f>
        <v>0</v>
      </c>
      <c r="Y11" s="26" t="str">
        <f t="shared" si="0"/>
        <v>Predio Aprobado</v>
      </c>
    </row>
    <row r="12" spans="1:25" s="28" customFormat="1" ht="18" x14ac:dyDescent="0.25">
      <c r="A12" s="75" t="str">
        <f>Registro_Datos!B15</f>
        <v>5</v>
      </c>
      <c r="B12" s="32">
        <f>Registro_Datos!C15</f>
        <v>0</v>
      </c>
      <c r="C12" s="76">
        <f>Registro_Datos!D15</f>
        <v>0</v>
      </c>
      <c r="D12" s="77">
        <f>Registro_Datos!E15</f>
        <v>0</v>
      </c>
      <c r="E12" s="78">
        <f>Registro_Datos!F15</f>
        <v>0</v>
      </c>
      <c r="F12" s="78">
        <f>Registro_Datos!G15</f>
        <v>0</v>
      </c>
      <c r="G12" s="78">
        <f>Registro_Datos!H15</f>
        <v>0</v>
      </c>
      <c r="H12" s="78">
        <f>Registro_Datos!I15</f>
        <v>0</v>
      </c>
      <c r="I12" s="78">
        <f>Registro_Datos!J15</f>
        <v>0</v>
      </c>
      <c r="J12" s="78">
        <f>Registro_Datos!K15</f>
        <v>0</v>
      </c>
      <c r="K12" s="78">
        <f>Registro_Datos!L15</f>
        <v>0</v>
      </c>
      <c r="L12" s="78">
        <f>Registro_Datos!M15</f>
        <v>0</v>
      </c>
      <c r="M12" s="78">
        <f>Registro_Datos!N15</f>
        <v>0</v>
      </c>
      <c r="N12" s="78">
        <f>Registro_Datos!O15</f>
        <v>0</v>
      </c>
      <c r="O12" s="78">
        <f>Registro_Datos!P15</f>
        <v>0</v>
      </c>
      <c r="P12" s="78">
        <f>Registro_Datos!Q15</f>
        <v>0</v>
      </c>
      <c r="Q12" s="78">
        <f>Registro_Datos!R15</f>
        <v>0</v>
      </c>
      <c r="R12" s="78">
        <f>Registro_Datos!S15</f>
        <v>0</v>
      </c>
      <c r="S12" s="78">
        <f>Registro_Datos!T15</f>
        <v>0</v>
      </c>
      <c r="T12" s="78">
        <f>Registro_Datos!U15</f>
        <v>0</v>
      </c>
      <c r="U12" s="78">
        <f>Registro_Datos!V15</f>
        <v>0</v>
      </c>
      <c r="V12" s="78">
        <f>Registro_Datos!W15</f>
        <v>0</v>
      </c>
      <c r="W12" s="78">
        <f>Registro_Datos!X15</f>
        <v>0</v>
      </c>
      <c r="X12" s="73">
        <f>Registro_Datos!Y15</f>
        <v>0</v>
      </c>
      <c r="Y12" s="26" t="str">
        <f t="shared" si="0"/>
        <v>Predio Aprobado</v>
      </c>
    </row>
    <row r="13" spans="1:25" s="28" customFormat="1" ht="18" x14ac:dyDescent="0.25">
      <c r="A13" s="75" t="str">
        <f>Registro_Datos!B16</f>
        <v>6</v>
      </c>
      <c r="B13" s="32">
        <f>Registro_Datos!C16</f>
        <v>0</v>
      </c>
      <c r="C13" s="76">
        <f>Registro_Datos!D16</f>
        <v>0</v>
      </c>
      <c r="D13" s="77">
        <f>Registro_Datos!E16</f>
        <v>0</v>
      </c>
      <c r="E13" s="78">
        <f>Registro_Datos!F16</f>
        <v>0</v>
      </c>
      <c r="F13" s="78">
        <f>Registro_Datos!G16</f>
        <v>0</v>
      </c>
      <c r="G13" s="78">
        <f>Registro_Datos!H16</f>
        <v>0</v>
      </c>
      <c r="H13" s="78">
        <f>Registro_Datos!I16</f>
        <v>0</v>
      </c>
      <c r="I13" s="78">
        <f>Registro_Datos!J16</f>
        <v>0</v>
      </c>
      <c r="J13" s="78">
        <f>Registro_Datos!K16</f>
        <v>0</v>
      </c>
      <c r="K13" s="78">
        <f>Registro_Datos!L16</f>
        <v>0</v>
      </c>
      <c r="L13" s="78">
        <f>Registro_Datos!M16</f>
        <v>0</v>
      </c>
      <c r="M13" s="78">
        <f>Registro_Datos!N16</f>
        <v>0</v>
      </c>
      <c r="N13" s="78">
        <f>Registro_Datos!O16</f>
        <v>0</v>
      </c>
      <c r="O13" s="78">
        <f>Registro_Datos!P16</f>
        <v>0</v>
      </c>
      <c r="P13" s="78">
        <f>Registro_Datos!Q16</f>
        <v>0</v>
      </c>
      <c r="Q13" s="78">
        <f>Registro_Datos!R16</f>
        <v>0</v>
      </c>
      <c r="R13" s="78">
        <f>Registro_Datos!S16</f>
        <v>0</v>
      </c>
      <c r="S13" s="78">
        <f>Registro_Datos!T16</f>
        <v>0</v>
      </c>
      <c r="T13" s="78">
        <f>Registro_Datos!U16</f>
        <v>0</v>
      </c>
      <c r="U13" s="78">
        <f>Registro_Datos!V16</f>
        <v>0</v>
      </c>
      <c r="V13" s="78">
        <f>Registro_Datos!W16</f>
        <v>0</v>
      </c>
      <c r="W13" s="78">
        <f>Registro_Datos!X16</f>
        <v>0</v>
      </c>
      <c r="X13" s="73">
        <f>Registro_Datos!Y16</f>
        <v>0</v>
      </c>
      <c r="Y13" s="26" t="str">
        <f t="shared" si="0"/>
        <v>Predio Aprobado</v>
      </c>
    </row>
    <row r="14" spans="1:25" s="28" customFormat="1" ht="18" x14ac:dyDescent="0.25">
      <c r="A14" s="75" t="str">
        <f>Registro_Datos!B17</f>
        <v>7</v>
      </c>
      <c r="B14" s="32">
        <f>Registro_Datos!C17</f>
        <v>0</v>
      </c>
      <c r="C14" s="76">
        <f>Registro_Datos!D17</f>
        <v>0</v>
      </c>
      <c r="D14" s="77">
        <f>Registro_Datos!E17</f>
        <v>0</v>
      </c>
      <c r="E14" s="78">
        <f>Registro_Datos!F17</f>
        <v>0</v>
      </c>
      <c r="F14" s="78">
        <f>Registro_Datos!G17</f>
        <v>0</v>
      </c>
      <c r="G14" s="78">
        <f>Registro_Datos!H17</f>
        <v>0</v>
      </c>
      <c r="H14" s="78">
        <f>Registro_Datos!I17</f>
        <v>0</v>
      </c>
      <c r="I14" s="78">
        <f>Registro_Datos!J17</f>
        <v>0</v>
      </c>
      <c r="J14" s="78">
        <f>Registro_Datos!K17</f>
        <v>0</v>
      </c>
      <c r="K14" s="78">
        <f>Registro_Datos!L17</f>
        <v>0</v>
      </c>
      <c r="L14" s="78">
        <f>Registro_Datos!M17</f>
        <v>0</v>
      </c>
      <c r="M14" s="78">
        <f>Registro_Datos!N17</f>
        <v>0</v>
      </c>
      <c r="N14" s="78">
        <f>Registro_Datos!O17</f>
        <v>0</v>
      </c>
      <c r="O14" s="78">
        <f>Registro_Datos!P17</f>
        <v>0</v>
      </c>
      <c r="P14" s="78">
        <f>Registro_Datos!Q17</f>
        <v>0</v>
      </c>
      <c r="Q14" s="78">
        <f>Registro_Datos!R17</f>
        <v>0</v>
      </c>
      <c r="R14" s="78">
        <f>Registro_Datos!S17</f>
        <v>0</v>
      </c>
      <c r="S14" s="78">
        <f>Registro_Datos!T17</f>
        <v>0</v>
      </c>
      <c r="T14" s="78">
        <f>Registro_Datos!U17</f>
        <v>0</v>
      </c>
      <c r="U14" s="78">
        <f>Registro_Datos!V17</f>
        <v>0</v>
      </c>
      <c r="V14" s="78">
        <f>Registro_Datos!W17</f>
        <v>0</v>
      </c>
      <c r="W14" s="78">
        <f>Registro_Datos!X17</f>
        <v>0</v>
      </c>
      <c r="X14" s="73">
        <f>Registro_Datos!Y17</f>
        <v>0</v>
      </c>
      <c r="Y14" s="26" t="str">
        <f t="shared" si="0"/>
        <v>Predio Aprobado</v>
      </c>
    </row>
    <row r="15" spans="1:25" s="28" customFormat="1" ht="18" x14ac:dyDescent="0.25">
      <c r="A15" s="75" t="str">
        <f>Registro_Datos!B18</f>
        <v>8</v>
      </c>
      <c r="B15" s="32">
        <f>Registro_Datos!C18</f>
        <v>0</v>
      </c>
      <c r="C15" s="76">
        <f>Registro_Datos!D18</f>
        <v>0</v>
      </c>
      <c r="D15" s="77">
        <f>Registro_Datos!E18</f>
        <v>0</v>
      </c>
      <c r="E15" s="78">
        <f>Registro_Datos!F18</f>
        <v>0</v>
      </c>
      <c r="F15" s="78">
        <f>Registro_Datos!G18</f>
        <v>0</v>
      </c>
      <c r="G15" s="78">
        <f>Registro_Datos!H18</f>
        <v>0</v>
      </c>
      <c r="H15" s="78">
        <f>Registro_Datos!I18</f>
        <v>0</v>
      </c>
      <c r="I15" s="78">
        <f>Registro_Datos!J18</f>
        <v>0</v>
      </c>
      <c r="J15" s="78">
        <f>Registro_Datos!K18</f>
        <v>0</v>
      </c>
      <c r="K15" s="78">
        <f>Registro_Datos!L18</f>
        <v>0</v>
      </c>
      <c r="L15" s="78">
        <f>Registro_Datos!M18</f>
        <v>0</v>
      </c>
      <c r="M15" s="78">
        <f>Registro_Datos!N18</f>
        <v>0</v>
      </c>
      <c r="N15" s="78">
        <f>Registro_Datos!O18</f>
        <v>0</v>
      </c>
      <c r="O15" s="78">
        <f>Registro_Datos!P18</f>
        <v>0</v>
      </c>
      <c r="P15" s="78">
        <f>Registro_Datos!Q18</f>
        <v>0</v>
      </c>
      <c r="Q15" s="78">
        <f>Registro_Datos!R18</f>
        <v>0</v>
      </c>
      <c r="R15" s="78">
        <f>Registro_Datos!S18</f>
        <v>0</v>
      </c>
      <c r="S15" s="78">
        <f>Registro_Datos!T18</f>
        <v>0</v>
      </c>
      <c r="T15" s="78">
        <f>Registro_Datos!U18</f>
        <v>0</v>
      </c>
      <c r="U15" s="78">
        <f>Registro_Datos!V18</f>
        <v>0</v>
      </c>
      <c r="V15" s="78">
        <f>Registro_Datos!W18</f>
        <v>0</v>
      </c>
      <c r="W15" s="78">
        <f>Registro_Datos!X18</f>
        <v>0</v>
      </c>
      <c r="X15" s="73">
        <f>Registro_Datos!Y18</f>
        <v>0</v>
      </c>
      <c r="Y15" s="26" t="str">
        <f t="shared" si="0"/>
        <v>Predio Aprobado</v>
      </c>
    </row>
    <row r="16" spans="1:25" s="5" customFormat="1" ht="40.5" x14ac:dyDescent="0.25">
      <c r="A16" s="169" t="s">
        <v>209</v>
      </c>
      <c r="B16" s="170"/>
      <c r="C16" s="170"/>
      <c r="D16" s="170"/>
      <c r="E16" s="20">
        <f t="shared" ref="E16:W16" si="1">ROUNDDOWN(COUNTIF(E8:E15,"=1")/IF(E6="Prioridad 3",3,IF(E6="Prioridad 2",2,1)),0)</f>
        <v>0</v>
      </c>
      <c r="F16" s="20">
        <f t="shared" si="1"/>
        <v>0</v>
      </c>
      <c r="G16" s="20">
        <f t="shared" si="1"/>
        <v>0</v>
      </c>
      <c r="H16" s="20">
        <f t="shared" si="1"/>
        <v>0</v>
      </c>
      <c r="I16" s="20">
        <f t="shared" si="1"/>
        <v>0</v>
      </c>
      <c r="J16" s="20">
        <f t="shared" si="1"/>
        <v>0</v>
      </c>
      <c r="K16" s="20">
        <f t="shared" si="1"/>
        <v>0</v>
      </c>
      <c r="L16" s="20">
        <f t="shared" si="1"/>
        <v>0</v>
      </c>
      <c r="M16" s="20">
        <f t="shared" si="1"/>
        <v>0</v>
      </c>
      <c r="N16" s="20">
        <f t="shared" si="1"/>
        <v>0</v>
      </c>
      <c r="O16" s="20">
        <f t="shared" si="1"/>
        <v>0</v>
      </c>
      <c r="P16" s="20">
        <f t="shared" si="1"/>
        <v>0</v>
      </c>
      <c r="Q16" s="20">
        <f t="shared" si="1"/>
        <v>0</v>
      </c>
      <c r="R16" s="20">
        <f t="shared" si="1"/>
        <v>0</v>
      </c>
      <c r="S16" s="20">
        <f t="shared" si="1"/>
        <v>0</v>
      </c>
      <c r="T16" s="20">
        <f t="shared" si="1"/>
        <v>0</v>
      </c>
      <c r="U16" s="20">
        <f t="shared" si="1"/>
        <v>0</v>
      </c>
      <c r="V16" s="20">
        <f t="shared" si="1"/>
        <v>0</v>
      </c>
      <c r="W16" s="20">
        <f t="shared" si="1"/>
        <v>0</v>
      </c>
      <c r="X16" s="69" t="s">
        <v>210</v>
      </c>
      <c r="Y16" s="39" t="str">
        <f>CONCATENATE("Predios Rechazados: ",COUNTIF(Y8:Y15,"Predio Rechazado"))</f>
        <v>Predios Rechazados: 0</v>
      </c>
    </row>
    <row r="17" spans="1:26" s="5" customFormat="1" ht="18.75" thickBot="1" x14ac:dyDescent="0.3">
      <c r="A17" s="171" t="s">
        <v>211</v>
      </c>
      <c r="B17" s="172"/>
      <c r="C17" s="172"/>
      <c r="D17" s="172"/>
      <c r="E17" s="67" t="str">
        <f>IF(E16&gt;$Q$4,"R","A")</f>
        <v>A</v>
      </c>
      <c r="F17" s="67" t="str">
        <f t="shared" ref="F17:W17" si="2">IF(F16&gt;$Q$4,"R","A")</f>
        <v>A</v>
      </c>
      <c r="G17" s="67" t="str">
        <f t="shared" si="2"/>
        <v>A</v>
      </c>
      <c r="H17" s="67" t="str">
        <f t="shared" si="2"/>
        <v>A</v>
      </c>
      <c r="I17" s="67" t="str">
        <f t="shared" si="2"/>
        <v>A</v>
      </c>
      <c r="J17" s="67" t="str">
        <f t="shared" si="2"/>
        <v>A</v>
      </c>
      <c r="K17" s="67" t="str">
        <f t="shared" si="2"/>
        <v>A</v>
      </c>
      <c r="L17" s="67" t="str">
        <f t="shared" si="2"/>
        <v>A</v>
      </c>
      <c r="M17" s="67" t="str">
        <f t="shared" si="2"/>
        <v>A</v>
      </c>
      <c r="N17" s="67" t="str">
        <f t="shared" si="2"/>
        <v>A</v>
      </c>
      <c r="O17" s="67" t="str">
        <f t="shared" si="2"/>
        <v>A</v>
      </c>
      <c r="P17" s="67" t="str">
        <f t="shared" si="2"/>
        <v>A</v>
      </c>
      <c r="Q17" s="67" t="str">
        <f t="shared" si="2"/>
        <v>A</v>
      </c>
      <c r="R17" s="67" t="str">
        <f t="shared" si="2"/>
        <v>A</v>
      </c>
      <c r="S17" s="67" t="str">
        <f t="shared" si="2"/>
        <v>A</v>
      </c>
      <c r="T17" s="67" t="str">
        <f t="shared" si="2"/>
        <v>A</v>
      </c>
      <c r="U17" s="67" t="str">
        <f t="shared" si="2"/>
        <v>A</v>
      </c>
      <c r="V17" s="67" t="str">
        <f t="shared" si="2"/>
        <v>A</v>
      </c>
      <c r="W17" s="67" t="str">
        <f t="shared" si="2"/>
        <v>A</v>
      </c>
      <c r="X17" s="173"/>
      <c r="Y17" s="176" t="str">
        <f>IF(COUNTIF(Y8:Y15,"Predio Rechazado")&gt;$Q$4,"Rechazado","Aprobado")&amp;" por predio-variable"</f>
        <v>Aprobado por predio-variable</v>
      </c>
    </row>
    <row r="18" spans="1:26" ht="37.5" customHeight="1" x14ac:dyDescent="0.2">
      <c r="A18" s="178" t="s">
        <v>24</v>
      </c>
      <c r="B18" s="179"/>
      <c r="C18" s="179"/>
      <c r="D18" s="179"/>
      <c r="E18" s="184">
        <f>Registro_Datos!$D$7</f>
        <v>0</v>
      </c>
      <c r="F18" s="184"/>
      <c r="G18" s="184"/>
      <c r="H18" s="184"/>
      <c r="I18" s="184"/>
      <c r="J18" s="184"/>
      <c r="K18" s="184"/>
      <c r="L18" s="184"/>
      <c r="M18" s="184"/>
      <c r="N18" s="184"/>
      <c r="O18" s="184"/>
      <c r="P18" s="184"/>
      <c r="Q18" s="184"/>
      <c r="R18" s="185"/>
      <c r="S18" s="190" t="str">
        <f>Registro_Datos!K7</f>
        <v>FIRMA DEL COORDINADOR</v>
      </c>
      <c r="T18" s="191"/>
      <c r="U18" s="134"/>
      <c r="V18" s="135"/>
      <c r="W18" s="136"/>
      <c r="X18" s="173"/>
      <c r="Y18" s="177"/>
    </row>
    <row r="19" spans="1:26" ht="42" customHeight="1" x14ac:dyDescent="0.2">
      <c r="A19" s="180"/>
      <c r="B19" s="181"/>
      <c r="C19" s="181"/>
      <c r="D19" s="181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6"/>
      <c r="Q19" s="186"/>
      <c r="R19" s="187"/>
      <c r="S19" s="192"/>
      <c r="T19" s="193"/>
      <c r="U19" s="137"/>
      <c r="V19" s="138"/>
      <c r="W19" s="139"/>
      <c r="X19" s="174"/>
      <c r="Y19" s="24" t="str">
        <f>CONCATENATE("Variables Rechazadas: ",_xlfn.CEILING.MATH(COUNTIFS($E$17:$W$17,"R", $E$6:$W$6,"Prioridad 1") + COUNTIFS($E$17:$W$17,"R", $E$6:$W$6, "Prioridad 2")/2 + COUNTIFS($E$17:$W$17,"R", $E$6:$W$6, "Prioridad 3")/3))</f>
        <v>Variables Rechazadas: 0</v>
      </c>
    </row>
    <row r="20" spans="1:26" ht="44.25" customHeight="1" thickBot="1" x14ac:dyDescent="0.25">
      <c r="A20" s="182"/>
      <c r="B20" s="183"/>
      <c r="C20" s="183"/>
      <c r="D20" s="183"/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8"/>
      <c r="P20" s="188"/>
      <c r="Q20" s="188"/>
      <c r="R20" s="189"/>
      <c r="S20" s="140" t="str">
        <f>Registro_Datos!K8</f>
        <v>NOMBRE DEL COORDINADOR</v>
      </c>
      <c r="T20" s="141"/>
      <c r="U20" s="162">
        <f>Registro_Datos!O8</f>
        <v>0</v>
      </c>
      <c r="V20" s="163"/>
      <c r="W20" s="164"/>
      <c r="X20" s="175"/>
      <c r="Y20" s="25" t="str">
        <f>+IF((COUNTIF(E17,"R") + COUNTIF(F17:S17,"R")/2 + COUNTIF(T17:W17,"R")/3) &gt; 0,"Rechazado","Aprobado")&amp;" por variable"</f>
        <v>Aprobado por variable</v>
      </c>
      <c r="Z20" s="7"/>
    </row>
  </sheetData>
  <sheetProtection algorithmName="SHA-512" hashValue="T+BeU6aygrlEXbQF7gzgL+P8C4Ls8xURbPX8wv0mIcQPRmu9PaAc4v2ZOtm0n/rLpEWnT6LtItOfvpWwof2q9A==" saltValue="P+Gkm/YnJm30aYs0NOQVeQ==" spinCount="100000" sheet="1" objects="1" scenarios="1" formatCells="0" formatColumns="0" selectLockedCells="1"/>
  <mergeCells count="38">
    <mergeCell ref="X5:X6"/>
    <mergeCell ref="Y5:Y7"/>
    <mergeCell ref="C6:D6"/>
    <mergeCell ref="A16:D16"/>
    <mergeCell ref="A17:D17"/>
    <mergeCell ref="X17:X20"/>
    <mergeCell ref="Y17:Y18"/>
    <mergeCell ref="A18:D20"/>
    <mergeCell ref="E18:R20"/>
    <mergeCell ref="S18:T19"/>
    <mergeCell ref="A5:B6"/>
    <mergeCell ref="C5:D5"/>
    <mergeCell ref="F5:J5"/>
    <mergeCell ref="L5:M5"/>
    <mergeCell ref="N5:P5"/>
    <mergeCell ref="U5:V5"/>
    <mergeCell ref="U18:W19"/>
    <mergeCell ref="S20:T20"/>
    <mergeCell ref="A1:B2"/>
    <mergeCell ref="C1:W1"/>
    <mergeCell ref="A3:B4"/>
    <mergeCell ref="C3:D3"/>
    <mergeCell ref="E3:I3"/>
    <mergeCell ref="J3:Q3"/>
    <mergeCell ref="R3:S3"/>
    <mergeCell ref="T3:W3"/>
    <mergeCell ref="U20:W20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83" priority="4" operator="equal">
      <formula>"Prioridad 3"</formula>
    </cfRule>
    <cfRule type="cellIs" dxfId="82" priority="5" operator="equal">
      <formula>"Prioridad 2"</formula>
    </cfRule>
    <cfRule type="cellIs" dxfId="81" priority="6" operator="equal">
      <formula>"Prioridad 1"</formula>
    </cfRule>
  </conditionalFormatting>
  <conditionalFormatting sqref="E8:W15">
    <cfRule type="cellIs" dxfId="80" priority="7" operator="equal">
      <formula>1</formula>
    </cfRule>
    <cfRule type="cellIs" dxfId="79" priority="8" operator="equal">
      <formula>0</formula>
    </cfRule>
  </conditionalFormatting>
  <conditionalFormatting sqref="E16:W16">
    <cfRule type="cellIs" dxfId="78" priority="9" operator="greaterThan">
      <formula>$Q$4</formula>
    </cfRule>
  </conditionalFormatting>
  <conditionalFormatting sqref="E17:W17">
    <cfRule type="cellIs" dxfId="77" priority="12" operator="equal">
      <formula>"R"</formula>
    </cfRule>
    <cfRule type="cellIs" dxfId="76" priority="13" operator="equal">
      <formula>"A"</formula>
    </cfRule>
    <cfRule type="cellIs" dxfId="75" priority="14" stopIfTrue="1" operator="equal">
      <formula>"c"</formula>
    </cfRule>
  </conditionalFormatting>
  <conditionalFormatting sqref="X1">
    <cfRule type="cellIs" dxfId="74" priority="1" operator="equal">
      <formula>"Decisión: Rechazado por predio-variable"</formula>
    </cfRule>
    <cfRule type="cellIs" dxfId="73" priority="2" operator="equal">
      <formula>"Decisión: Aprobado"</formula>
    </cfRule>
    <cfRule type="cellIs" dxfId="72" priority="3" operator="equal">
      <formula>"Decisión: Rechazado por variable"</formula>
    </cfRule>
  </conditionalFormatting>
  <conditionalFormatting sqref="Y8:Y15">
    <cfRule type="cellIs" dxfId="71" priority="10" operator="equal">
      <formula>"Predio Rechazado"</formula>
    </cfRule>
    <cfRule type="cellIs" dxfId="70" priority="11" operator="equal">
      <formula>"Predio Aprobado"</formula>
    </cfRule>
  </conditionalFormatting>
  <dataValidations disablePrompts="1" count="1">
    <dataValidation type="whole" showInputMessage="1" showErrorMessage="1" sqref="E8:W15" xr:uid="{00000000-0002-0000-02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fitToHeight="0" orientation="landscape" r:id="rId1"/>
  <headerFooter alignWithMargins="0">
    <oddFooter>&amp;R&amp;"Arial,Normal"&amp;7FO-GCT-PC01-09
V1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25"/>
  <sheetViews>
    <sheetView showGridLines="0" view="pageBreakPreview" zoomScale="70" zoomScaleNormal="55" zoomScaleSheetLayoutView="70" zoomScalePageLayoutView="55" workbookViewId="0">
      <selection activeCell="F22" sqref="F22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",IF(Y22="Rechazado por predio-variable","Rechazado por predio-variable",IF(Y25="Rechazado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3.7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5" customFormat="1" ht="18" x14ac:dyDescent="0.25">
      <c r="A8" s="72" t="str">
        <f>Registro_Datos!B11</f>
        <v>1</v>
      </c>
      <c r="B8" s="32">
        <f>Registro_Datos!C11</f>
        <v>0</v>
      </c>
      <c r="C8" s="66">
        <f>Registro_Datos!D11</f>
        <v>0</v>
      </c>
      <c r="D8" s="35">
        <f>Registro_Datos!E11</f>
        <v>0</v>
      </c>
      <c r="E8" s="70">
        <f>Registro_Datos!F11</f>
        <v>0</v>
      </c>
      <c r="F8" s="70">
        <f>Registro_Datos!G11</f>
        <v>0</v>
      </c>
      <c r="G8" s="70">
        <f>Registro_Datos!H11</f>
        <v>0</v>
      </c>
      <c r="H8" s="70">
        <f>Registro_Datos!I11</f>
        <v>0</v>
      </c>
      <c r="I8" s="70">
        <f>Registro_Datos!J11</f>
        <v>0</v>
      </c>
      <c r="J8" s="70">
        <f>Registro_Datos!K11</f>
        <v>0</v>
      </c>
      <c r="K8" s="70">
        <f>Registro_Datos!L11</f>
        <v>0</v>
      </c>
      <c r="L8" s="70">
        <f>Registro_Datos!M11</f>
        <v>0</v>
      </c>
      <c r="M8" s="70">
        <f>Registro_Datos!N11</f>
        <v>0</v>
      </c>
      <c r="N8" s="70">
        <f>Registro_Datos!O11</f>
        <v>0</v>
      </c>
      <c r="O8" s="70">
        <f>Registro_Datos!P11</f>
        <v>0</v>
      </c>
      <c r="P8" s="70">
        <f>Registro_Datos!Q11</f>
        <v>0</v>
      </c>
      <c r="Q8" s="70">
        <f>Registro_Datos!R11</f>
        <v>0</v>
      </c>
      <c r="R8" s="70">
        <f>Registro_Datos!S11</f>
        <v>0</v>
      </c>
      <c r="S8" s="70">
        <f>Registro_Datos!T11</f>
        <v>0</v>
      </c>
      <c r="T8" s="70">
        <f>Registro_Datos!U11</f>
        <v>0</v>
      </c>
      <c r="U8" s="70">
        <f>Registro_Datos!V11</f>
        <v>0</v>
      </c>
      <c r="V8" s="70">
        <f>Registro_Datos!W11</f>
        <v>0</v>
      </c>
      <c r="W8" s="70">
        <f>Registro_Datos!X11</f>
        <v>0</v>
      </c>
      <c r="X8" s="71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5" customFormat="1" ht="18" x14ac:dyDescent="0.25">
      <c r="A9" s="72" t="str">
        <f>Registro_Datos!B12</f>
        <v>2</v>
      </c>
      <c r="B9" s="32">
        <f>Registro_Datos!C12</f>
        <v>0</v>
      </c>
      <c r="C9" s="66">
        <f>Registro_Datos!D12</f>
        <v>0</v>
      </c>
      <c r="D9" s="35">
        <f>Registro_Datos!E12</f>
        <v>0</v>
      </c>
      <c r="E9" s="70">
        <f>Registro_Datos!F12</f>
        <v>0</v>
      </c>
      <c r="F9" s="70">
        <f>Registro_Datos!G12</f>
        <v>0</v>
      </c>
      <c r="G9" s="70">
        <f>Registro_Datos!H12</f>
        <v>0</v>
      </c>
      <c r="H9" s="70">
        <f>Registro_Datos!I12</f>
        <v>0</v>
      </c>
      <c r="I9" s="70">
        <f>Registro_Datos!J12</f>
        <v>0</v>
      </c>
      <c r="J9" s="70">
        <f>Registro_Datos!K12</f>
        <v>0</v>
      </c>
      <c r="K9" s="70">
        <f>Registro_Datos!L12</f>
        <v>0</v>
      </c>
      <c r="L9" s="70">
        <f>Registro_Datos!M12</f>
        <v>0</v>
      </c>
      <c r="M9" s="70">
        <f>Registro_Datos!N12</f>
        <v>0</v>
      </c>
      <c r="N9" s="70">
        <f>Registro_Datos!O12</f>
        <v>0</v>
      </c>
      <c r="O9" s="70">
        <f>Registro_Datos!P12</f>
        <v>0</v>
      </c>
      <c r="P9" s="70">
        <f>Registro_Datos!Q12</f>
        <v>0</v>
      </c>
      <c r="Q9" s="70">
        <f>Registro_Datos!R12</f>
        <v>0</v>
      </c>
      <c r="R9" s="70">
        <f>Registro_Datos!S12</f>
        <v>0</v>
      </c>
      <c r="S9" s="70">
        <f>Registro_Datos!T12</f>
        <v>0</v>
      </c>
      <c r="T9" s="70">
        <f>Registro_Datos!U12</f>
        <v>0</v>
      </c>
      <c r="U9" s="70">
        <f>Registro_Datos!V12</f>
        <v>0</v>
      </c>
      <c r="V9" s="70">
        <f>Registro_Datos!W12</f>
        <v>0</v>
      </c>
      <c r="W9" s="70">
        <f>Registro_Datos!X12</f>
        <v>0</v>
      </c>
      <c r="X9" s="71">
        <f>Registro_Datos!Y12</f>
        <v>0</v>
      </c>
      <c r="Y9" s="26" t="str">
        <f t="shared" ref="Y9:Y20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5" customFormat="1" ht="18" x14ac:dyDescent="0.25">
      <c r="A10" s="72" t="str">
        <f>Registro_Datos!B13</f>
        <v>3</v>
      </c>
      <c r="B10" s="32">
        <f>Registro_Datos!C13</f>
        <v>0</v>
      </c>
      <c r="C10" s="66">
        <f>Registro_Datos!D13</f>
        <v>0</v>
      </c>
      <c r="D10" s="35">
        <f>Registro_Datos!E13</f>
        <v>0</v>
      </c>
      <c r="E10" s="70">
        <f>Registro_Datos!F13</f>
        <v>0</v>
      </c>
      <c r="F10" s="70">
        <f>Registro_Datos!G13</f>
        <v>0</v>
      </c>
      <c r="G10" s="70">
        <f>Registro_Datos!H13</f>
        <v>0</v>
      </c>
      <c r="H10" s="70">
        <f>Registro_Datos!I13</f>
        <v>0</v>
      </c>
      <c r="I10" s="70">
        <f>Registro_Datos!J13</f>
        <v>0</v>
      </c>
      <c r="J10" s="70">
        <f>Registro_Datos!K13</f>
        <v>0</v>
      </c>
      <c r="K10" s="70">
        <f>Registro_Datos!L13</f>
        <v>0</v>
      </c>
      <c r="L10" s="70">
        <f>Registro_Datos!M13</f>
        <v>0</v>
      </c>
      <c r="M10" s="70">
        <f>Registro_Datos!N13</f>
        <v>0</v>
      </c>
      <c r="N10" s="70">
        <f>Registro_Datos!O13</f>
        <v>0</v>
      </c>
      <c r="O10" s="70">
        <f>Registro_Datos!P13</f>
        <v>0</v>
      </c>
      <c r="P10" s="70">
        <f>Registro_Datos!Q13</f>
        <v>0</v>
      </c>
      <c r="Q10" s="70">
        <f>Registro_Datos!R13</f>
        <v>0</v>
      </c>
      <c r="R10" s="70">
        <f>Registro_Datos!S13</f>
        <v>0</v>
      </c>
      <c r="S10" s="70">
        <f>Registro_Datos!T13</f>
        <v>0</v>
      </c>
      <c r="T10" s="70">
        <f>Registro_Datos!U13</f>
        <v>0</v>
      </c>
      <c r="U10" s="70">
        <f>Registro_Datos!V13</f>
        <v>0</v>
      </c>
      <c r="V10" s="70">
        <f>Registro_Datos!W13</f>
        <v>0</v>
      </c>
      <c r="W10" s="70">
        <f>Registro_Datos!X13</f>
        <v>0</v>
      </c>
      <c r="X10" s="71">
        <f>Registro_Datos!Y13</f>
        <v>0</v>
      </c>
      <c r="Y10" s="26" t="str">
        <f t="shared" si="0"/>
        <v>Predio Aprobado</v>
      </c>
    </row>
    <row r="11" spans="1:25" s="5" customFormat="1" ht="18" x14ac:dyDescent="0.25">
      <c r="A11" s="72" t="str">
        <f>Registro_Datos!B14</f>
        <v>4</v>
      </c>
      <c r="B11" s="32">
        <f>Registro_Datos!C14</f>
        <v>0</v>
      </c>
      <c r="C11" s="66">
        <f>Registro_Datos!D14</f>
        <v>0</v>
      </c>
      <c r="D11" s="35">
        <f>Registro_Datos!E14</f>
        <v>0</v>
      </c>
      <c r="E11" s="70">
        <f>Registro_Datos!F14</f>
        <v>0</v>
      </c>
      <c r="F11" s="70">
        <f>Registro_Datos!G14</f>
        <v>0</v>
      </c>
      <c r="G11" s="70">
        <f>Registro_Datos!H14</f>
        <v>0</v>
      </c>
      <c r="H11" s="70">
        <f>Registro_Datos!I14</f>
        <v>0</v>
      </c>
      <c r="I11" s="70">
        <f>Registro_Datos!J14</f>
        <v>0</v>
      </c>
      <c r="J11" s="70">
        <f>Registro_Datos!K14</f>
        <v>0</v>
      </c>
      <c r="K11" s="70">
        <f>Registro_Datos!L14</f>
        <v>0</v>
      </c>
      <c r="L11" s="70">
        <f>Registro_Datos!M14</f>
        <v>0</v>
      </c>
      <c r="M11" s="70">
        <f>Registro_Datos!N14</f>
        <v>0</v>
      </c>
      <c r="N11" s="70">
        <f>Registro_Datos!O14</f>
        <v>0</v>
      </c>
      <c r="O11" s="70">
        <f>Registro_Datos!P14</f>
        <v>0</v>
      </c>
      <c r="P11" s="70">
        <f>Registro_Datos!Q14</f>
        <v>0</v>
      </c>
      <c r="Q11" s="70">
        <f>Registro_Datos!R14</f>
        <v>0</v>
      </c>
      <c r="R11" s="70">
        <f>Registro_Datos!S14</f>
        <v>0</v>
      </c>
      <c r="S11" s="70">
        <f>Registro_Datos!T14</f>
        <v>0</v>
      </c>
      <c r="T11" s="70">
        <f>Registro_Datos!U14</f>
        <v>0</v>
      </c>
      <c r="U11" s="70">
        <f>Registro_Datos!V14</f>
        <v>0</v>
      </c>
      <c r="V11" s="70">
        <f>Registro_Datos!W14</f>
        <v>0</v>
      </c>
      <c r="W11" s="70">
        <f>Registro_Datos!X14</f>
        <v>0</v>
      </c>
      <c r="X11" s="71">
        <f>Registro_Datos!Y14</f>
        <v>0</v>
      </c>
      <c r="Y11" s="26" t="str">
        <f t="shared" si="0"/>
        <v>Predio Aprobado</v>
      </c>
    </row>
    <row r="12" spans="1:25" s="5" customFormat="1" ht="18" x14ac:dyDescent="0.25">
      <c r="A12" s="72" t="str">
        <f>Registro_Datos!B15</f>
        <v>5</v>
      </c>
      <c r="B12" s="32">
        <f>Registro_Datos!C15</f>
        <v>0</v>
      </c>
      <c r="C12" s="66">
        <f>Registro_Datos!D15</f>
        <v>0</v>
      </c>
      <c r="D12" s="35">
        <f>Registro_Datos!E15</f>
        <v>0</v>
      </c>
      <c r="E12" s="70">
        <f>Registro_Datos!F15</f>
        <v>0</v>
      </c>
      <c r="F12" s="70">
        <f>Registro_Datos!G15</f>
        <v>0</v>
      </c>
      <c r="G12" s="70">
        <f>Registro_Datos!H15</f>
        <v>0</v>
      </c>
      <c r="H12" s="70">
        <f>Registro_Datos!I15</f>
        <v>0</v>
      </c>
      <c r="I12" s="70">
        <f>Registro_Datos!J15</f>
        <v>0</v>
      </c>
      <c r="J12" s="70">
        <f>Registro_Datos!K15</f>
        <v>0</v>
      </c>
      <c r="K12" s="70">
        <f>Registro_Datos!L15</f>
        <v>0</v>
      </c>
      <c r="L12" s="70">
        <f>Registro_Datos!M15</f>
        <v>0</v>
      </c>
      <c r="M12" s="70">
        <f>Registro_Datos!N15</f>
        <v>0</v>
      </c>
      <c r="N12" s="70">
        <f>Registro_Datos!O15</f>
        <v>0</v>
      </c>
      <c r="O12" s="70">
        <f>Registro_Datos!P15</f>
        <v>0</v>
      </c>
      <c r="P12" s="70">
        <f>Registro_Datos!Q15</f>
        <v>0</v>
      </c>
      <c r="Q12" s="70">
        <f>Registro_Datos!R15</f>
        <v>0</v>
      </c>
      <c r="R12" s="70">
        <f>Registro_Datos!S15</f>
        <v>0</v>
      </c>
      <c r="S12" s="70">
        <f>Registro_Datos!T15</f>
        <v>0</v>
      </c>
      <c r="T12" s="70">
        <f>Registro_Datos!U15</f>
        <v>0</v>
      </c>
      <c r="U12" s="70">
        <f>Registro_Datos!V15</f>
        <v>0</v>
      </c>
      <c r="V12" s="70">
        <f>Registro_Datos!W15</f>
        <v>0</v>
      </c>
      <c r="W12" s="70">
        <f>Registro_Datos!X15</f>
        <v>0</v>
      </c>
      <c r="X12" s="71">
        <f>Registro_Datos!Y15</f>
        <v>0</v>
      </c>
      <c r="Y12" s="26" t="str">
        <f t="shared" si="0"/>
        <v>Predio Aprobado</v>
      </c>
    </row>
    <row r="13" spans="1:25" s="5" customFormat="1" ht="18" x14ac:dyDescent="0.25">
      <c r="A13" s="72" t="str">
        <f>Registro_Datos!B16</f>
        <v>6</v>
      </c>
      <c r="B13" s="32">
        <f>Registro_Datos!C16</f>
        <v>0</v>
      </c>
      <c r="C13" s="66">
        <f>Registro_Datos!D16</f>
        <v>0</v>
      </c>
      <c r="D13" s="35">
        <f>Registro_Datos!E16</f>
        <v>0</v>
      </c>
      <c r="E13" s="70">
        <f>Registro_Datos!F16</f>
        <v>0</v>
      </c>
      <c r="F13" s="70">
        <f>Registro_Datos!G16</f>
        <v>0</v>
      </c>
      <c r="G13" s="70">
        <f>Registro_Datos!H16</f>
        <v>0</v>
      </c>
      <c r="H13" s="70">
        <f>Registro_Datos!I16</f>
        <v>0</v>
      </c>
      <c r="I13" s="70">
        <f>Registro_Datos!J16</f>
        <v>0</v>
      </c>
      <c r="J13" s="70">
        <f>Registro_Datos!K16</f>
        <v>0</v>
      </c>
      <c r="K13" s="70">
        <f>Registro_Datos!L16</f>
        <v>0</v>
      </c>
      <c r="L13" s="70">
        <f>Registro_Datos!M16</f>
        <v>0</v>
      </c>
      <c r="M13" s="70">
        <f>Registro_Datos!N16</f>
        <v>0</v>
      </c>
      <c r="N13" s="70">
        <f>Registro_Datos!O16</f>
        <v>0</v>
      </c>
      <c r="O13" s="70">
        <f>Registro_Datos!P16</f>
        <v>0</v>
      </c>
      <c r="P13" s="70">
        <f>Registro_Datos!Q16</f>
        <v>0</v>
      </c>
      <c r="Q13" s="70">
        <f>Registro_Datos!R16</f>
        <v>0</v>
      </c>
      <c r="R13" s="70">
        <f>Registro_Datos!S16</f>
        <v>0</v>
      </c>
      <c r="S13" s="70">
        <f>Registro_Datos!T16</f>
        <v>0</v>
      </c>
      <c r="T13" s="70">
        <f>Registro_Datos!U16</f>
        <v>0</v>
      </c>
      <c r="U13" s="70">
        <f>Registro_Datos!V16</f>
        <v>0</v>
      </c>
      <c r="V13" s="70">
        <f>Registro_Datos!W16</f>
        <v>0</v>
      </c>
      <c r="W13" s="70">
        <f>Registro_Datos!X16</f>
        <v>0</v>
      </c>
      <c r="X13" s="71">
        <f>Registro_Datos!Y16</f>
        <v>0</v>
      </c>
      <c r="Y13" s="26" t="str">
        <f t="shared" si="0"/>
        <v>Predio Aprobado</v>
      </c>
    </row>
    <row r="14" spans="1:25" s="5" customFormat="1" ht="18" x14ac:dyDescent="0.25">
      <c r="A14" s="72" t="str">
        <f>Registro_Datos!B17</f>
        <v>7</v>
      </c>
      <c r="B14" s="32">
        <f>Registro_Datos!C17</f>
        <v>0</v>
      </c>
      <c r="C14" s="66">
        <f>Registro_Datos!D17</f>
        <v>0</v>
      </c>
      <c r="D14" s="35">
        <f>Registro_Datos!E17</f>
        <v>0</v>
      </c>
      <c r="E14" s="70">
        <f>Registro_Datos!F17</f>
        <v>0</v>
      </c>
      <c r="F14" s="70">
        <f>Registro_Datos!G17</f>
        <v>0</v>
      </c>
      <c r="G14" s="70">
        <f>Registro_Datos!H17</f>
        <v>0</v>
      </c>
      <c r="H14" s="70">
        <f>Registro_Datos!I17</f>
        <v>0</v>
      </c>
      <c r="I14" s="70">
        <f>Registro_Datos!J17</f>
        <v>0</v>
      </c>
      <c r="J14" s="70">
        <f>Registro_Datos!K17</f>
        <v>0</v>
      </c>
      <c r="K14" s="70">
        <f>Registro_Datos!L17</f>
        <v>0</v>
      </c>
      <c r="L14" s="70">
        <f>Registro_Datos!M17</f>
        <v>0</v>
      </c>
      <c r="M14" s="70">
        <f>Registro_Datos!N17</f>
        <v>0</v>
      </c>
      <c r="N14" s="70">
        <f>Registro_Datos!O17</f>
        <v>0</v>
      </c>
      <c r="O14" s="70">
        <f>Registro_Datos!P17</f>
        <v>0</v>
      </c>
      <c r="P14" s="70">
        <f>Registro_Datos!Q17</f>
        <v>0</v>
      </c>
      <c r="Q14" s="70">
        <f>Registro_Datos!R17</f>
        <v>0</v>
      </c>
      <c r="R14" s="70">
        <f>Registro_Datos!S17</f>
        <v>0</v>
      </c>
      <c r="S14" s="70">
        <f>Registro_Datos!T17</f>
        <v>0</v>
      </c>
      <c r="T14" s="70">
        <f>Registro_Datos!U17</f>
        <v>0</v>
      </c>
      <c r="U14" s="70">
        <f>Registro_Datos!V17</f>
        <v>0</v>
      </c>
      <c r="V14" s="70">
        <f>Registro_Datos!W17</f>
        <v>0</v>
      </c>
      <c r="W14" s="70">
        <f>Registro_Datos!X17</f>
        <v>0</v>
      </c>
      <c r="X14" s="71">
        <f>Registro_Datos!Y17</f>
        <v>0</v>
      </c>
      <c r="Y14" s="26" t="str">
        <f t="shared" si="0"/>
        <v>Predio Aprobado</v>
      </c>
    </row>
    <row r="15" spans="1:25" s="5" customFormat="1" ht="18" x14ac:dyDescent="0.25">
      <c r="A15" s="72" t="str">
        <f>Registro_Datos!B18</f>
        <v>8</v>
      </c>
      <c r="B15" s="32">
        <f>Registro_Datos!C18</f>
        <v>0</v>
      </c>
      <c r="C15" s="66">
        <f>Registro_Datos!D18</f>
        <v>0</v>
      </c>
      <c r="D15" s="35">
        <f>Registro_Datos!E18</f>
        <v>0</v>
      </c>
      <c r="E15" s="70">
        <f>Registro_Datos!F18</f>
        <v>0</v>
      </c>
      <c r="F15" s="70">
        <f>Registro_Datos!G18</f>
        <v>0</v>
      </c>
      <c r="G15" s="70">
        <f>Registro_Datos!H18</f>
        <v>0</v>
      </c>
      <c r="H15" s="70">
        <f>Registro_Datos!I18</f>
        <v>0</v>
      </c>
      <c r="I15" s="70">
        <f>Registro_Datos!J18</f>
        <v>0</v>
      </c>
      <c r="J15" s="70">
        <f>Registro_Datos!K18</f>
        <v>0</v>
      </c>
      <c r="K15" s="70">
        <f>Registro_Datos!L18</f>
        <v>0</v>
      </c>
      <c r="L15" s="70">
        <f>Registro_Datos!M18</f>
        <v>0</v>
      </c>
      <c r="M15" s="70">
        <f>Registro_Datos!N18</f>
        <v>0</v>
      </c>
      <c r="N15" s="70">
        <f>Registro_Datos!O18</f>
        <v>0</v>
      </c>
      <c r="O15" s="70">
        <f>Registro_Datos!P18</f>
        <v>0</v>
      </c>
      <c r="P15" s="70">
        <f>Registro_Datos!Q18</f>
        <v>0</v>
      </c>
      <c r="Q15" s="70">
        <f>Registro_Datos!R18</f>
        <v>0</v>
      </c>
      <c r="R15" s="70">
        <f>Registro_Datos!S18</f>
        <v>0</v>
      </c>
      <c r="S15" s="70">
        <f>Registro_Datos!T18</f>
        <v>0</v>
      </c>
      <c r="T15" s="70">
        <f>Registro_Datos!U18</f>
        <v>0</v>
      </c>
      <c r="U15" s="70">
        <f>Registro_Datos!V18</f>
        <v>0</v>
      </c>
      <c r="V15" s="70">
        <f>Registro_Datos!W18</f>
        <v>0</v>
      </c>
      <c r="W15" s="70">
        <f>Registro_Datos!X18</f>
        <v>0</v>
      </c>
      <c r="X15" s="71">
        <f>Registro_Datos!Y18</f>
        <v>0</v>
      </c>
      <c r="Y15" s="26" t="str">
        <f t="shared" si="0"/>
        <v>Predio Aprobado</v>
      </c>
    </row>
    <row r="16" spans="1:25" s="5" customFormat="1" ht="18" x14ac:dyDescent="0.25">
      <c r="A16" s="72" t="str">
        <f>Registro_Datos!B19</f>
        <v>9</v>
      </c>
      <c r="B16" s="32">
        <f>Registro_Datos!C19</f>
        <v>0</v>
      </c>
      <c r="C16" s="66">
        <f>Registro_Datos!D19</f>
        <v>0</v>
      </c>
      <c r="D16" s="35">
        <f>Registro_Datos!E19</f>
        <v>0</v>
      </c>
      <c r="E16" s="70">
        <f>Registro_Datos!F19</f>
        <v>0</v>
      </c>
      <c r="F16" s="70">
        <f>Registro_Datos!G19</f>
        <v>0</v>
      </c>
      <c r="G16" s="70">
        <f>Registro_Datos!H19</f>
        <v>0</v>
      </c>
      <c r="H16" s="70">
        <f>Registro_Datos!I19</f>
        <v>0</v>
      </c>
      <c r="I16" s="70">
        <f>Registro_Datos!J19</f>
        <v>0</v>
      </c>
      <c r="J16" s="70">
        <f>Registro_Datos!K19</f>
        <v>0</v>
      </c>
      <c r="K16" s="70">
        <f>Registro_Datos!L19</f>
        <v>0</v>
      </c>
      <c r="L16" s="70">
        <f>Registro_Datos!M19</f>
        <v>0</v>
      </c>
      <c r="M16" s="70">
        <f>Registro_Datos!N19</f>
        <v>0</v>
      </c>
      <c r="N16" s="70">
        <f>Registro_Datos!O19</f>
        <v>0</v>
      </c>
      <c r="O16" s="70">
        <f>Registro_Datos!P19</f>
        <v>0</v>
      </c>
      <c r="P16" s="70">
        <f>Registro_Datos!Q19</f>
        <v>0</v>
      </c>
      <c r="Q16" s="70">
        <f>Registro_Datos!R19</f>
        <v>0</v>
      </c>
      <c r="R16" s="70">
        <f>Registro_Datos!S19</f>
        <v>0</v>
      </c>
      <c r="S16" s="70">
        <f>Registro_Datos!T19</f>
        <v>0</v>
      </c>
      <c r="T16" s="70">
        <f>Registro_Datos!U19</f>
        <v>0</v>
      </c>
      <c r="U16" s="70">
        <f>Registro_Datos!V19</f>
        <v>0</v>
      </c>
      <c r="V16" s="70">
        <f>Registro_Datos!W19</f>
        <v>0</v>
      </c>
      <c r="W16" s="70">
        <f>Registro_Datos!X19</f>
        <v>0</v>
      </c>
      <c r="X16" s="71">
        <f>Registro_Datos!Y19</f>
        <v>0</v>
      </c>
      <c r="Y16" s="26" t="str">
        <f t="shared" si="0"/>
        <v>Predio Aprobado</v>
      </c>
    </row>
    <row r="17" spans="1:26" s="5" customFormat="1" ht="18" x14ac:dyDescent="0.25">
      <c r="A17" s="72" t="str">
        <f>Registro_Datos!B20</f>
        <v>10</v>
      </c>
      <c r="B17" s="32">
        <f>Registro_Datos!C20</f>
        <v>0</v>
      </c>
      <c r="C17" s="66">
        <f>Registro_Datos!D20</f>
        <v>0</v>
      </c>
      <c r="D17" s="35">
        <f>Registro_Datos!E20</f>
        <v>0</v>
      </c>
      <c r="E17" s="70">
        <f>Registro_Datos!F20</f>
        <v>0</v>
      </c>
      <c r="F17" s="70">
        <f>Registro_Datos!G20</f>
        <v>0</v>
      </c>
      <c r="G17" s="70">
        <f>Registro_Datos!H20</f>
        <v>0</v>
      </c>
      <c r="H17" s="70">
        <f>Registro_Datos!I20</f>
        <v>0</v>
      </c>
      <c r="I17" s="70">
        <f>Registro_Datos!J20</f>
        <v>0</v>
      </c>
      <c r="J17" s="70">
        <f>Registro_Datos!K20</f>
        <v>0</v>
      </c>
      <c r="K17" s="70">
        <f>Registro_Datos!L20</f>
        <v>0</v>
      </c>
      <c r="L17" s="70">
        <f>Registro_Datos!M20</f>
        <v>0</v>
      </c>
      <c r="M17" s="70">
        <f>Registro_Datos!N20</f>
        <v>0</v>
      </c>
      <c r="N17" s="70">
        <f>Registro_Datos!O20</f>
        <v>0</v>
      </c>
      <c r="O17" s="70">
        <f>Registro_Datos!P20</f>
        <v>0</v>
      </c>
      <c r="P17" s="70">
        <f>Registro_Datos!Q20</f>
        <v>0</v>
      </c>
      <c r="Q17" s="70">
        <f>Registro_Datos!R20</f>
        <v>0</v>
      </c>
      <c r="R17" s="70">
        <f>Registro_Datos!S20</f>
        <v>0</v>
      </c>
      <c r="S17" s="70">
        <f>Registro_Datos!T20</f>
        <v>0</v>
      </c>
      <c r="T17" s="70">
        <f>Registro_Datos!U20</f>
        <v>0</v>
      </c>
      <c r="U17" s="70">
        <f>Registro_Datos!V20</f>
        <v>0</v>
      </c>
      <c r="V17" s="70">
        <f>Registro_Datos!W20</f>
        <v>0</v>
      </c>
      <c r="W17" s="70">
        <f>Registro_Datos!X20</f>
        <v>0</v>
      </c>
      <c r="X17" s="71">
        <f>Registro_Datos!Y20</f>
        <v>0</v>
      </c>
      <c r="Y17" s="26" t="str">
        <f t="shared" si="0"/>
        <v>Predio Aprobado</v>
      </c>
    </row>
    <row r="18" spans="1:26" s="5" customFormat="1" ht="18" x14ac:dyDescent="0.25">
      <c r="A18" s="72" t="str">
        <f>Registro_Datos!B21</f>
        <v>11</v>
      </c>
      <c r="B18" s="32">
        <f>Registro_Datos!C21</f>
        <v>0</v>
      </c>
      <c r="C18" s="66">
        <f>Registro_Datos!D21</f>
        <v>0</v>
      </c>
      <c r="D18" s="35">
        <f>Registro_Datos!E21</f>
        <v>0</v>
      </c>
      <c r="E18" s="70">
        <f>Registro_Datos!F21</f>
        <v>0</v>
      </c>
      <c r="F18" s="70">
        <f>Registro_Datos!G21</f>
        <v>0</v>
      </c>
      <c r="G18" s="70">
        <f>Registro_Datos!H21</f>
        <v>0</v>
      </c>
      <c r="H18" s="70">
        <f>Registro_Datos!I21</f>
        <v>0</v>
      </c>
      <c r="I18" s="70">
        <f>Registro_Datos!J21</f>
        <v>0</v>
      </c>
      <c r="J18" s="70">
        <f>Registro_Datos!K21</f>
        <v>0</v>
      </c>
      <c r="K18" s="70">
        <f>Registro_Datos!L21</f>
        <v>0</v>
      </c>
      <c r="L18" s="70">
        <f>Registro_Datos!M21</f>
        <v>0</v>
      </c>
      <c r="M18" s="70">
        <f>Registro_Datos!N21</f>
        <v>0</v>
      </c>
      <c r="N18" s="70">
        <f>Registro_Datos!O21</f>
        <v>0</v>
      </c>
      <c r="O18" s="70">
        <f>Registro_Datos!P21</f>
        <v>0</v>
      </c>
      <c r="P18" s="70">
        <f>Registro_Datos!Q21</f>
        <v>0</v>
      </c>
      <c r="Q18" s="70">
        <f>Registro_Datos!R21</f>
        <v>0</v>
      </c>
      <c r="R18" s="70">
        <f>Registro_Datos!S21</f>
        <v>0</v>
      </c>
      <c r="S18" s="70">
        <f>Registro_Datos!T21</f>
        <v>0</v>
      </c>
      <c r="T18" s="70">
        <f>Registro_Datos!U21</f>
        <v>0</v>
      </c>
      <c r="U18" s="70">
        <f>Registro_Datos!V21</f>
        <v>0</v>
      </c>
      <c r="V18" s="70">
        <f>Registro_Datos!W21</f>
        <v>0</v>
      </c>
      <c r="W18" s="70">
        <f>Registro_Datos!X21</f>
        <v>0</v>
      </c>
      <c r="X18" s="71">
        <f>Registro_Datos!Y21</f>
        <v>0</v>
      </c>
      <c r="Y18" s="26" t="str">
        <f t="shared" si="0"/>
        <v>Predio Aprobado</v>
      </c>
    </row>
    <row r="19" spans="1:26" s="5" customFormat="1" ht="18" x14ac:dyDescent="0.25">
      <c r="A19" s="72" t="str">
        <f>Registro_Datos!B22</f>
        <v>12</v>
      </c>
      <c r="B19" s="32">
        <f>Registro_Datos!C22</f>
        <v>0</v>
      </c>
      <c r="C19" s="66">
        <f>Registro_Datos!D22</f>
        <v>0</v>
      </c>
      <c r="D19" s="35">
        <f>Registro_Datos!E22</f>
        <v>0</v>
      </c>
      <c r="E19" s="70">
        <f>Registro_Datos!F22</f>
        <v>0</v>
      </c>
      <c r="F19" s="70">
        <f>Registro_Datos!G22</f>
        <v>0</v>
      </c>
      <c r="G19" s="70">
        <f>Registro_Datos!H22</f>
        <v>0</v>
      </c>
      <c r="H19" s="70">
        <f>Registro_Datos!I22</f>
        <v>0</v>
      </c>
      <c r="I19" s="70">
        <f>Registro_Datos!J22</f>
        <v>0</v>
      </c>
      <c r="J19" s="70">
        <f>Registro_Datos!K22</f>
        <v>0</v>
      </c>
      <c r="K19" s="70">
        <f>Registro_Datos!L22</f>
        <v>0</v>
      </c>
      <c r="L19" s="70">
        <f>Registro_Datos!M22</f>
        <v>0</v>
      </c>
      <c r="M19" s="70">
        <f>Registro_Datos!N22</f>
        <v>0</v>
      </c>
      <c r="N19" s="70">
        <f>Registro_Datos!O22</f>
        <v>0</v>
      </c>
      <c r="O19" s="70">
        <f>Registro_Datos!P22</f>
        <v>0</v>
      </c>
      <c r="P19" s="70">
        <f>Registro_Datos!Q22</f>
        <v>0</v>
      </c>
      <c r="Q19" s="70">
        <f>Registro_Datos!R22</f>
        <v>0</v>
      </c>
      <c r="R19" s="70">
        <f>Registro_Datos!S22</f>
        <v>0</v>
      </c>
      <c r="S19" s="70">
        <f>Registro_Datos!T22</f>
        <v>0</v>
      </c>
      <c r="T19" s="70">
        <f>Registro_Datos!U22</f>
        <v>0</v>
      </c>
      <c r="U19" s="70">
        <f>Registro_Datos!V22</f>
        <v>0</v>
      </c>
      <c r="V19" s="70">
        <f>Registro_Datos!W22</f>
        <v>0</v>
      </c>
      <c r="W19" s="70">
        <f>Registro_Datos!X22</f>
        <v>0</v>
      </c>
      <c r="X19" s="71">
        <f>Registro_Datos!Y22</f>
        <v>0</v>
      </c>
      <c r="Y19" s="26" t="str">
        <f t="shared" si="0"/>
        <v>Predio Aprobado</v>
      </c>
    </row>
    <row r="20" spans="1:26" s="5" customFormat="1" ht="18.75" thickBot="1" x14ac:dyDescent="0.3">
      <c r="A20" s="72" t="str">
        <f>Registro_Datos!B23</f>
        <v>13</v>
      </c>
      <c r="B20" s="32">
        <f>Registro_Datos!C23</f>
        <v>0</v>
      </c>
      <c r="C20" s="66">
        <f>Registro_Datos!D23</f>
        <v>0</v>
      </c>
      <c r="D20" s="35">
        <f>Registro_Datos!E23</f>
        <v>0</v>
      </c>
      <c r="E20" s="70">
        <f>Registro_Datos!F23</f>
        <v>0</v>
      </c>
      <c r="F20" s="70">
        <f>Registro_Datos!G23</f>
        <v>0</v>
      </c>
      <c r="G20" s="70">
        <f>Registro_Datos!H23</f>
        <v>0</v>
      </c>
      <c r="H20" s="70">
        <f>Registro_Datos!I23</f>
        <v>0</v>
      </c>
      <c r="I20" s="70">
        <f>Registro_Datos!J23</f>
        <v>0</v>
      </c>
      <c r="J20" s="70">
        <f>Registro_Datos!K23</f>
        <v>0</v>
      </c>
      <c r="K20" s="70">
        <f>Registro_Datos!L23</f>
        <v>0</v>
      </c>
      <c r="L20" s="70">
        <f>Registro_Datos!M23</f>
        <v>0</v>
      </c>
      <c r="M20" s="70">
        <f>Registro_Datos!N23</f>
        <v>0</v>
      </c>
      <c r="N20" s="70">
        <f>Registro_Datos!O23</f>
        <v>0</v>
      </c>
      <c r="O20" s="70">
        <f>Registro_Datos!P23</f>
        <v>0</v>
      </c>
      <c r="P20" s="70">
        <f>Registro_Datos!Q23</f>
        <v>0</v>
      </c>
      <c r="Q20" s="70">
        <f>Registro_Datos!R23</f>
        <v>0</v>
      </c>
      <c r="R20" s="70">
        <f>Registro_Datos!S23</f>
        <v>0</v>
      </c>
      <c r="S20" s="70">
        <f>Registro_Datos!T23</f>
        <v>0</v>
      </c>
      <c r="T20" s="70">
        <f>Registro_Datos!U23</f>
        <v>0</v>
      </c>
      <c r="U20" s="70">
        <f>Registro_Datos!V23</f>
        <v>0</v>
      </c>
      <c r="V20" s="70">
        <f>Registro_Datos!W23</f>
        <v>0</v>
      </c>
      <c r="W20" s="70">
        <f>Registro_Datos!X23</f>
        <v>0</v>
      </c>
      <c r="X20" s="71">
        <f>Registro_Datos!Y23</f>
        <v>0</v>
      </c>
      <c r="Y20" s="26" t="str">
        <f t="shared" si="0"/>
        <v>Predio Aprobado</v>
      </c>
    </row>
    <row r="21" spans="1:26" s="5" customFormat="1" ht="40.5" x14ac:dyDescent="0.25">
      <c r="A21" s="169" t="s">
        <v>209</v>
      </c>
      <c r="B21" s="170"/>
      <c r="C21" s="170"/>
      <c r="D21" s="170"/>
      <c r="E21" s="20">
        <f t="shared" ref="E21:W21" si="1">ROUNDDOWN(COUNTIF(E8:E20,"=1")/IF(E6="Prioridad 3",3,IF(E6="Prioridad 2",2,1)),0)</f>
        <v>0</v>
      </c>
      <c r="F21" s="20">
        <f t="shared" si="1"/>
        <v>0</v>
      </c>
      <c r="G21" s="20">
        <f t="shared" si="1"/>
        <v>0</v>
      </c>
      <c r="H21" s="20">
        <f t="shared" si="1"/>
        <v>0</v>
      </c>
      <c r="I21" s="20">
        <f t="shared" si="1"/>
        <v>0</v>
      </c>
      <c r="J21" s="20">
        <f t="shared" si="1"/>
        <v>0</v>
      </c>
      <c r="K21" s="20">
        <f t="shared" si="1"/>
        <v>0</v>
      </c>
      <c r="L21" s="20">
        <f t="shared" si="1"/>
        <v>0</v>
      </c>
      <c r="M21" s="20">
        <f t="shared" si="1"/>
        <v>0</v>
      </c>
      <c r="N21" s="20">
        <f t="shared" si="1"/>
        <v>0</v>
      </c>
      <c r="O21" s="20">
        <f t="shared" si="1"/>
        <v>0</v>
      </c>
      <c r="P21" s="20">
        <f t="shared" si="1"/>
        <v>0</v>
      </c>
      <c r="Q21" s="20">
        <f t="shared" si="1"/>
        <v>0</v>
      </c>
      <c r="R21" s="20">
        <f t="shared" si="1"/>
        <v>0</v>
      </c>
      <c r="S21" s="20">
        <f t="shared" si="1"/>
        <v>0</v>
      </c>
      <c r="T21" s="20">
        <f t="shared" si="1"/>
        <v>0</v>
      </c>
      <c r="U21" s="20">
        <f t="shared" si="1"/>
        <v>0</v>
      </c>
      <c r="V21" s="20">
        <f t="shared" si="1"/>
        <v>0</v>
      </c>
      <c r="W21" s="20">
        <f t="shared" si="1"/>
        <v>0</v>
      </c>
      <c r="X21" s="69" t="s">
        <v>210</v>
      </c>
      <c r="Y21" s="39" t="str">
        <f>CONCATENATE("Predios Rechazados: ",COUNTIF(Y8:Y20,"Predio Rechazado"))</f>
        <v>Predios Rechazados: 0</v>
      </c>
    </row>
    <row r="22" spans="1:26" s="5" customFormat="1" ht="18.75" thickBot="1" x14ac:dyDescent="0.3">
      <c r="A22" s="171" t="s">
        <v>211</v>
      </c>
      <c r="B22" s="172"/>
      <c r="C22" s="172"/>
      <c r="D22" s="172"/>
      <c r="E22" s="67" t="str">
        <f>IF(E21&gt;$Q$4,"R","A")</f>
        <v>A</v>
      </c>
      <c r="F22" s="67" t="str">
        <f t="shared" ref="F22:W22" si="2">IF(F21&gt;$Q$4,"R","A")</f>
        <v>A</v>
      </c>
      <c r="G22" s="67" t="str">
        <f t="shared" si="2"/>
        <v>A</v>
      </c>
      <c r="H22" s="67" t="str">
        <f t="shared" si="2"/>
        <v>A</v>
      </c>
      <c r="I22" s="67" t="str">
        <f t="shared" si="2"/>
        <v>A</v>
      </c>
      <c r="J22" s="67" t="str">
        <f t="shared" si="2"/>
        <v>A</v>
      </c>
      <c r="K22" s="67" t="str">
        <f t="shared" si="2"/>
        <v>A</v>
      </c>
      <c r="L22" s="67" t="str">
        <f t="shared" si="2"/>
        <v>A</v>
      </c>
      <c r="M22" s="67" t="str">
        <f t="shared" si="2"/>
        <v>A</v>
      </c>
      <c r="N22" s="67" t="str">
        <f t="shared" si="2"/>
        <v>A</v>
      </c>
      <c r="O22" s="67" t="str">
        <f t="shared" si="2"/>
        <v>A</v>
      </c>
      <c r="P22" s="67" t="str">
        <f t="shared" si="2"/>
        <v>A</v>
      </c>
      <c r="Q22" s="67" t="str">
        <f t="shared" si="2"/>
        <v>A</v>
      </c>
      <c r="R22" s="67" t="str">
        <f t="shared" si="2"/>
        <v>A</v>
      </c>
      <c r="S22" s="67" t="str">
        <f t="shared" si="2"/>
        <v>A</v>
      </c>
      <c r="T22" s="67" t="str">
        <f t="shared" si="2"/>
        <v>A</v>
      </c>
      <c r="U22" s="67" t="str">
        <f t="shared" si="2"/>
        <v>A</v>
      </c>
      <c r="V22" s="67" t="str">
        <f t="shared" si="2"/>
        <v>A</v>
      </c>
      <c r="W22" s="67" t="str">
        <f t="shared" si="2"/>
        <v>A</v>
      </c>
      <c r="X22" s="173"/>
      <c r="Y22" s="176" t="str">
        <f>IF(COUNTIF(Y8:Y20,"Predio Rechazado")&gt;$Q$4,"Rechazado","Aprobado")&amp;" por predio-variable"</f>
        <v>Aprobado por predio-variable</v>
      </c>
    </row>
    <row r="23" spans="1:26" ht="37.5" customHeight="1" x14ac:dyDescent="0.2">
      <c r="A23" s="178" t="s">
        <v>24</v>
      </c>
      <c r="B23" s="179"/>
      <c r="C23" s="179"/>
      <c r="D23" s="179"/>
      <c r="E23" s="184">
        <f>Registro_Datos!$D$7</f>
        <v>0</v>
      </c>
      <c r="F23" s="184"/>
      <c r="G23" s="184"/>
      <c r="H23" s="184"/>
      <c r="I23" s="184"/>
      <c r="J23" s="184"/>
      <c r="K23" s="184"/>
      <c r="L23" s="184"/>
      <c r="M23" s="184"/>
      <c r="N23" s="184"/>
      <c r="O23" s="184"/>
      <c r="P23" s="184"/>
      <c r="Q23" s="184"/>
      <c r="R23" s="185"/>
      <c r="S23" s="190" t="str">
        <f>Registro_Datos!K7</f>
        <v>FIRMA DEL COORDINADOR</v>
      </c>
      <c r="T23" s="191"/>
      <c r="U23" s="134"/>
      <c r="V23" s="135"/>
      <c r="W23" s="136"/>
      <c r="X23" s="173"/>
      <c r="Y23" s="177"/>
    </row>
    <row r="24" spans="1:26" ht="42" customHeight="1" x14ac:dyDescent="0.2">
      <c r="A24" s="180"/>
      <c r="B24" s="181"/>
      <c r="C24" s="181"/>
      <c r="D24" s="181"/>
      <c r="E24" s="186"/>
      <c r="F24" s="186"/>
      <c r="G24" s="186"/>
      <c r="H24" s="186"/>
      <c r="I24" s="186"/>
      <c r="J24" s="186"/>
      <c r="K24" s="186"/>
      <c r="L24" s="186"/>
      <c r="M24" s="186"/>
      <c r="N24" s="186"/>
      <c r="O24" s="186"/>
      <c r="P24" s="186"/>
      <c r="Q24" s="186"/>
      <c r="R24" s="187"/>
      <c r="S24" s="192"/>
      <c r="T24" s="193"/>
      <c r="U24" s="137"/>
      <c r="V24" s="138"/>
      <c r="W24" s="139"/>
      <c r="X24" s="174"/>
      <c r="Y24" s="24" t="str">
        <f>CONCATENATE("Variables Rechazadas: ",_xlfn.CEILING.MATH(COUNTIFS($E$22:$W$22,"R", $E$6:$W$6,"Prioridad 1") + COUNTIFS($E$22:$W$22,"R", $E$6:$W$6, "Prioridad 2")/2 + COUNTIFS($E$22:$W$22,"R", $E$6:$W$6, "Prioridad 3")/3))</f>
        <v>Variables Rechazadas: 0</v>
      </c>
    </row>
    <row r="25" spans="1:26" ht="44.25" customHeight="1" thickBot="1" x14ac:dyDescent="0.25">
      <c r="A25" s="182"/>
      <c r="B25" s="183"/>
      <c r="C25" s="183"/>
      <c r="D25" s="183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9"/>
      <c r="S25" s="140" t="str">
        <f>Registro_Datos!K8</f>
        <v>NOMBRE DEL COORDINADOR</v>
      </c>
      <c r="T25" s="141"/>
      <c r="U25" s="162">
        <f>Registro_Datos!O8</f>
        <v>0</v>
      </c>
      <c r="V25" s="163"/>
      <c r="W25" s="164"/>
      <c r="X25" s="175"/>
      <c r="Y25" s="25" t="str">
        <f>+IF((COUNTIF(E22,"R") + COUNTIF(F22:S22,"R")/2 + COUNTIF(T22:W22,"R")/3) &gt; 0,"Rechazado","Aprobado")&amp;" por variable"</f>
        <v>Aprobado por variable</v>
      </c>
      <c r="Z25" s="7"/>
    </row>
  </sheetData>
  <sheetProtection algorithmName="SHA-512" hashValue="Hq4qzqi3KnFPairBGYySav3jN5AjcJERRhOMIYUYhUob7VHm7KGnxbvKwltb3kLgVFxF3pBb3vFVF7JT8dz4gA==" saltValue="3TK1yI+88DBO5NR7/+b/JQ==" spinCount="100000" sheet="1" objects="1" scenarios="1" formatCells="0" formatColumns="0" selectLockedCells="1"/>
  <mergeCells count="38">
    <mergeCell ref="X5:X6"/>
    <mergeCell ref="Y5:Y7"/>
    <mergeCell ref="C6:D6"/>
    <mergeCell ref="A21:D21"/>
    <mergeCell ref="A22:D22"/>
    <mergeCell ref="X22:X25"/>
    <mergeCell ref="Y22:Y23"/>
    <mergeCell ref="A23:D25"/>
    <mergeCell ref="E23:R25"/>
    <mergeCell ref="S23:T24"/>
    <mergeCell ref="A5:B6"/>
    <mergeCell ref="C5:D5"/>
    <mergeCell ref="F5:J5"/>
    <mergeCell ref="L5:M5"/>
    <mergeCell ref="N5:P5"/>
    <mergeCell ref="U5:V5"/>
    <mergeCell ref="U23:W24"/>
    <mergeCell ref="S25:T25"/>
    <mergeCell ref="A1:B2"/>
    <mergeCell ref="C1:W1"/>
    <mergeCell ref="A3:B4"/>
    <mergeCell ref="C3:D3"/>
    <mergeCell ref="E3:I3"/>
    <mergeCell ref="J3:Q3"/>
    <mergeCell ref="R3:S3"/>
    <mergeCell ref="T3:W3"/>
    <mergeCell ref="U25:W25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69" priority="4" operator="equal">
      <formula>"Prioridad 3"</formula>
    </cfRule>
    <cfRule type="cellIs" dxfId="68" priority="5" operator="equal">
      <formula>"Prioridad 2"</formula>
    </cfRule>
    <cfRule type="cellIs" dxfId="67" priority="6" operator="equal">
      <formula>"Prioridad 1"</formula>
    </cfRule>
  </conditionalFormatting>
  <conditionalFormatting sqref="E8:W20">
    <cfRule type="cellIs" dxfId="66" priority="7" operator="equal">
      <formula>1</formula>
    </cfRule>
    <cfRule type="cellIs" dxfId="65" priority="8" operator="equal">
      <formula>0</formula>
    </cfRule>
  </conditionalFormatting>
  <conditionalFormatting sqref="E21:W21">
    <cfRule type="cellIs" dxfId="64" priority="9" operator="greaterThan">
      <formula>$Q$4</formula>
    </cfRule>
  </conditionalFormatting>
  <conditionalFormatting sqref="E22:W22">
    <cfRule type="cellIs" dxfId="63" priority="12" operator="equal">
      <formula>"R"</formula>
    </cfRule>
    <cfRule type="cellIs" dxfId="62" priority="13" operator="equal">
      <formula>"A"</formula>
    </cfRule>
    <cfRule type="cellIs" dxfId="61" priority="14" stopIfTrue="1" operator="equal">
      <formula>"c"</formula>
    </cfRule>
  </conditionalFormatting>
  <conditionalFormatting sqref="X1">
    <cfRule type="cellIs" dxfId="60" priority="1" operator="equal">
      <formula>"Decisión: Rechazado por predio-variable"</formula>
    </cfRule>
    <cfRule type="cellIs" dxfId="59" priority="2" operator="equal">
      <formula>"Decisión: Aprobado"</formula>
    </cfRule>
    <cfRule type="cellIs" dxfId="58" priority="3" operator="equal">
      <formula>"Decisión: Rechazado por variable"</formula>
    </cfRule>
  </conditionalFormatting>
  <conditionalFormatting sqref="Y8:Y20">
    <cfRule type="cellIs" dxfId="57" priority="10" operator="equal">
      <formula>"Predio Rechazado"</formula>
    </cfRule>
    <cfRule type="cellIs" dxfId="56" priority="11" operator="equal">
      <formula>"Predio Aprobado"</formula>
    </cfRule>
  </conditionalFormatting>
  <dataValidations count="1">
    <dataValidation type="whole" showInputMessage="1" showErrorMessage="1" sqref="E8:W20" xr:uid="{00000000-0002-0000-03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fitToHeight="0" orientation="landscape" r:id="rId1"/>
  <headerFooter alignWithMargins="0">
    <oddFooter>&amp;R&amp;"Arial,Normal"&amp;7FO-GCT-PC01-09
V1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32"/>
  <sheetViews>
    <sheetView showGridLines="0" view="pageBreakPreview" zoomScale="70" zoomScaleNormal="55" zoomScaleSheetLayoutView="70" zoomScalePageLayoutView="55" workbookViewId="0">
      <selection activeCell="X23" sqref="X23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",IF(Y29="Rechazado por predio-variable","Rechazado por predio-variable",IF(Y32="Rechazado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3.7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5" customFormat="1" ht="18" x14ac:dyDescent="0.25">
      <c r="A8" s="72" t="str">
        <f>Registro_Datos!B11</f>
        <v>1</v>
      </c>
      <c r="B8" s="32">
        <f>Registro_Datos!C11</f>
        <v>0</v>
      </c>
      <c r="C8" s="66">
        <f>Registro_Datos!D11</f>
        <v>0</v>
      </c>
      <c r="D8" s="35">
        <f>Registro_Datos!E11</f>
        <v>0</v>
      </c>
      <c r="E8" s="70">
        <f>Registro_Datos!F11</f>
        <v>0</v>
      </c>
      <c r="F8" s="70">
        <f>Registro_Datos!G11</f>
        <v>0</v>
      </c>
      <c r="G8" s="70">
        <f>Registro_Datos!H11</f>
        <v>0</v>
      </c>
      <c r="H8" s="70">
        <f>Registro_Datos!I11</f>
        <v>0</v>
      </c>
      <c r="I8" s="70">
        <f>Registro_Datos!J11</f>
        <v>0</v>
      </c>
      <c r="J8" s="70">
        <f>Registro_Datos!K11</f>
        <v>0</v>
      </c>
      <c r="K8" s="70">
        <f>Registro_Datos!L11</f>
        <v>0</v>
      </c>
      <c r="L8" s="70">
        <f>Registro_Datos!M11</f>
        <v>0</v>
      </c>
      <c r="M8" s="70">
        <f>Registro_Datos!N11</f>
        <v>0</v>
      </c>
      <c r="N8" s="70">
        <f>Registro_Datos!O11</f>
        <v>0</v>
      </c>
      <c r="O8" s="70">
        <f>Registro_Datos!P11</f>
        <v>0</v>
      </c>
      <c r="P8" s="70">
        <f>Registro_Datos!Q11</f>
        <v>0</v>
      </c>
      <c r="Q8" s="70">
        <f>Registro_Datos!R11</f>
        <v>0</v>
      </c>
      <c r="R8" s="70">
        <f>Registro_Datos!S11</f>
        <v>0</v>
      </c>
      <c r="S8" s="70">
        <f>Registro_Datos!T11</f>
        <v>0</v>
      </c>
      <c r="T8" s="70">
        <f>Registro_Datos!U11</f>
        <v>0</v>
      </c>
      <c r="U8" s="70">
        <f>Registro_Datos!V11</f>
        <v>0</v>
      </c>
      <c r="V8" s="70">
        <f>Registro_Datos!W11</f>
        <v>0</v>
      </c>
      <c r="W8" s="70">
        <f>Registro_Datos!X11</f>
        <v>0</v>
      </c>
      <c r="X8" s="73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5" customFormat="1" ht="18" x14ac:dyDescent="0.25">
      <c r="A9" s="72" t="str">
        <f>Registro_Datos!B12</f>
        <v>2</v>
      </c>
      <c r="B9" s="32">
        <f>Registro_Datos!C12</f>
        <v>0</v>
      </c>
      <c r="C9" s="66">
        <f>Registro_Datos!D12</f>
        <v>0</v>
      </c>
      <c r="D9" s="35">
        <f>Registro_Datos!E12</f>
        <v>0</v>
      </c>
      <c r="E9" s="70">
        <f>Registro_Datos!F12</f>
        <v>0</v>
      </c>
      <c r="F9" s="70">
        <f>Registro_Datos!G12</f>
        <v>0</v>
      </c>
      <c r="G9" s="70">
        <f>Registro_Datos!H12</f>
        <v>0</v>
      </c>
      <c r="H9" s="70">
        <f>Registro_Datos!I12</f>
        <v>0</v>
      </c>
      <c r="I9" s="70">
        <f>Registro_Datos!J12</f>
        <v>0</v>
      </c>
      <c r="J9" s="70">
        <f>Registro_Datos!K12</f>
        <v>0</v>
      </c>
      <c r="K9" s="70">
        <f>Registro_Datos!L12</f>
        <v>0</v>
      </c>
      <c r="L9" s="70">
        <f>Registro_Datos!M12</f>
        <v>0</v>
      </c>
      <c r="M9" s="70">
        <f>Registro_Datos!N12</f>
        <v>0</v>
      </c>
      <c r="N9" s="70">
        <f>Registro_Datos!O12</f>
        <v>0</v>
      </c>
      <c r="O9" s="70">
        <f>Registro_Datos!P12</f>
        <v>0</v>
      </c>
      <c r="P9" s="70">
        <f>Registro_Datos!Q12</f>
        <v>0</v>
      </c>
      <c r="Q9" s="70">
        <f>Registro_Datos!R12</f>
        <v>0</v>
      </c>
      <c r="R9" s="70">
        <f>Registro_Datos!S12</f>
        <v>0</v>
      </c>
      <c r="S9" s="70">
        <f>Registro_Datos!T12</f>
        <v>0</v>
      </c>
      <c r="T9" s="70">
        <f>Registro_Datos!U12</f>
        <v>0</v>
      </c>
      <c r="U9" s="70">
        <f>Registro_Datos!V12</f>
        <v>0</v>
      </c>
      <c r="V9" s="70">
        <f>Registro_Datos!W12</f>
        <v>0</v>
      </c>
      <c r="W9" s="70">
        <f>Registro_Datos!X12</f>
        <v>0</v>
      </c>
      <c r="X9" s="73">
        <f>Registro_Datos!Y12</f>
        <v>0</v>
      </c>
      <c r="Y9" s="26" t="str">
        <f t="shared" ref="Y9:Y27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5" customFormat="1" ht="18" x14ac:dyDescent="0.25">
      <c r="A10" s="72" t="str">
        <f>Registro_Datos!B13</f>
        <v>3</v>
      </c>
      <c r="B10" s="32">
        <f>Registro_Datos!C13</f>
        <v>0</v>
      </c>
      <c r="C10" s="66">
        <f>Registro_Datos!D13</f>
        <v>0</v>
      </c>
      <c r="D10" s="35">
        <f>Registro_Datos!E13</f>
        <v>0</v>
      </c>
      <c r="E10" s="70">
        <f>Registro_Datos!F13</f>
        <v>0</v>
      </c>
      <c r="F10" s="70">
        <f>Registro_Datos!G13</f>
        <v>0</v>
      </c>
      <c r="G10" s="70">
        <f>Registro_Datos!H13</f>
        <v>0</v>
      </c>
      <c r="H10" s="70">
        <f>Registro_Datos!I13</f>
        <v>0</v>
      </c>
      <c r="I10" s="70">
        <f>Registro_Datos!J13</f>
        <v>0</v>
      </c>
      <c r="J10" s="70">
        <f>Registro_Datos!K13</f>
        <v>0</v>
      </c>
      <c r="K10" s="70">
        <f>Registro_Datos!L13</f>
        <v>0</v>
      </c>
      <c r="L10" s="70">
        <f>Registro_Datos!M13</f>
        <v>0</v>
      </c>
      <c r="M10" s="70">
        <f>Registro_Datos!N13</f>
        <v>0</v>
      </c>
      <c r="N10" s="70">
        <f>Registro_Datos!O13</f>
        <v>0</v>
      </c>
      <c r="O10" s="70">
        <f>Registro_Datos!P13</f>
        <v>0</v>
      </c>
      <c r="P10" s="70">
        <f>Registro_Datos!Q13</f>
        <v>0</v>
      </c>
      <c r="Q10" s="70">
        <f>Registro_Datos!R13</f>
        <v>0</v>
      </c>
      <c r="R10" s="70">
        <f>Registro_Datos!S13</f>
        <v>0</v>
      </c>
      <c r="S10" s="70">
        <f>Registro_Datos!T13</f>
        <v>0</v>
      </c>
      <c r="T10" s="70">
        <f>Registro_Datos!U13</f>
        <v>0</v>
      </c>
      <c r="U10" s="70">
        <f>Registro_Datos!V13</f>
        <v>0</v>
      </c>
      <c r="V10" s="70">
        <f>Registro_Datos!W13</f>
        <v>0</v>
      </c>
      <c r="W10" s="70">
        <f>Registro_Datos!X13</f>
        <v>0</v>
      </c>
      <c r="X10" s="73">
        <f>Registro_Datos!Y13</f>
        <v>0</v>
      </c>
      <c r="Y10" s="26" t="str">
        <f t="shared" si="0"/>
        <v>Predio Aprobado</v>
      </c>
    </row>
    <row r="11" spans="1:25" s="5" customFormat="1" ht="18" x14ac:dyDescent="0.25">
      <c r="A11" s="72" t="str">
        <f>Registro_Datos!B14</f>
        <v>4</v>
      </c>
      <c r="B11" s="32">
        <f>Registro_Datos!C14</f>
        <v>0</v>
      </c>
      <c r="C11" s="66">
        <f>Registro_Datos!D14</f>
        <v>0</v>
      </c>
      <c r="D11" s="35">
        <f>Registro_Datos!E14</f>
        <v>0</v>
      </c>
      <c r="E11" s="70">
        <f>Registro_Datos!F14</f>
        <v>0</v>
      </c>
      <c r="F11" s="70">
        <f>Registro_Datos!G14</f>
        <v>0</v>
      </c>
      <c r="G11" s="70">
        <f>Registro_Datos!H14</f>
        <v>0</v>
      </c>
      <c r="H11" s="70">
        <f>Registro_Datos!I14</f>
        <v>0</v>
      </c>
      <c r="I11" s="70">
        <f>Registro_Datos!J14</f>
        <v>0</v>
      </c>
      <c r="J11" s="70">
        <f>Registro_Datos!K14</f>
        <v>0</v>
      </c>
      <c r="K11" s="70">
        <f>Registro_Datos!L14</f>
        <v>0</v>
      </c>
      <c r="L11" s="70">
        <f>Registro_Datos!M14</f>
        <v>0</v>
      </c>
      <c r="M11" s="70">
        <f>Registro_Datos!N14</f>
        <v>0</v>
      </c>
      <c r="N11" s="70">
        <f>Registro_Datos!O14</f>
        <v>0</v>
      </c>
      <c r="O11" s="70">
        <f>Registro_Datos!P14</f>
        <v>0</v>
      </c>
      <c r="P11" s="70">
        <f>Registro_Datos!Q14</f>
        <v>0</v>
      </c>
      <c r="Q11" s="70">
        <f>Registro_Datos!R14</f>
        <v>0</v>
      </c>
      <c r="R11" s="70">
        <f>Registro_Datos!S14</f>
        <v>0</v>
      </c>
      <c r="S11" s="70">
        <f>Registro_Datos!T14</f>
        <v>0</v>
      </c>
      <c r="T11" s="70">
        <f>Registro_Datos!U14</f>
        <v>0</v>
      </c>
      <c r="U11" s="70">
        <f>Registro_Datos!V14</f>
        <v>0</v>
      </c>
      <c r="V11" s="70">
        <f>Registro_Datos!W14</f>
        <v>0</v>
      </c>
      <c r="W11" s="70">
        <f>Registro_Datos!X14</f>
        <v>0</v>
      </c>
      <c r="X11" s="73">
        <f>Registro_Datos!Y14</f>
        <v>0</v>
      </c>
      <c r="Y11" s="26" t="str">
        <f t="shared" si="0"/>
        <v>Predio Aprobado</v>
      </c>
    </row>
    <row r="12" spans="1:25" s="5" customFormat="1" ht="18" x14ac:dyDescent="0.25">
      <c r="A12" s="72" t="str">
        <f>Registro_Datos!B15</f>
        <v>5</v>
      </c>
      <c r="B12" s="32">
        <f>Registro_Datos!C15</f>
        <v>0</v>
      </c>
      <c r="C12" s="66">
        <f>Registro_Datos!D15</f>
        <v>0</v>
      </c>
      <c r="D12" s="35">
        <f>Registro_Datos!E15</f>
        <v>0</v>
      </c>
      <c r="E12" s="70">
        <f>Registro_Datos!F15</f>
        <v>0</v>
      </c>
      <c r="F12" s="70">
        <f>Registro_Datos!G15</f>
        <v>0</v>
      </c>
      <c r="G12" s="70">
        <f>Registro_Datos!H15</f>
        <v>0</v>
      </c>
      <c r="H12" s="70">
        <f>Registro_Datos!I15</f>
        <v>0</v>
      </c>
      <c r="I12" s="70">
        <f>Registro_Datos!J15</f>
        <v>0</v>
      </c>
      <c r="J12" s="70">
        <f>Registro_Datos!K15</f>
        <v>0</v>
      </c>
      <c r="K12" s="70">
        <f>Registro_Datos!L15</f>
        <v>0</v>
      </c>
      <c r="L12" s="70">
        <f>Registro_Datos!M15</f>
        <v>0</v>
      </c>
      <c r="M12" s="70">
        <f>Registro_Datos!N15</f>
        <v>0</v>
      </c>
      <c r="N12" s="70">
        <f>Registro_Datos!O15</f>
        <v>0</v>
      </c>
      <c r="O12" s="70">
        <f>Registro_Datos!P15</f>
        <v>0</v>
      </c>
      <c r="P12" s="70">
        <f>Registro_Datos!Q15</f>
        <v>0</v>
      </c>
      <c r="Q12" s="70">
        <f>Registro_Datos!R15</f>
        <v>0</v>
      </c>
      <c r="R12" s="70">
        <f>Registro_Datos!S15</f>
        <v>0</v>
      </c>
      <c r="S12" s="70">
        <f>Registro_Datos!T15</f>
        <v>0</v>
      </c>
      <c r="T12" s="70">
        <f>Registro_Datos!U15</f>
        <v>0</v>
      </c>
      <c r="U12" s="70">
        <f>Registro_Datos!V15</f>
        <v>0</v>
      </c>
      <c r="V12" s="70">
        <f>Registro_Datos!W15</f>
        <v>0</v>
      </c>
      <c r="W12" s="70">
        <f>Registro_Datos!X15</f>
        <v>0</v>
      </c>
      <c r="X12" s="73">
        <f>Registro_Datos!Y15</f>
        <v>0</v>
      </c>
      <c r="Y12" s="26" t="str">
        <f t="shared" si="0"/>
        <v>Predio Aprobado</v>
      </c>
    </row>
    <row r="13" spans="1:25" s="5" customFormat="1" ht="18" x14ac:dyDescent="0.25">
      <c r="A13" s="72" t="str">
        <f>Registro_Datos!B16</f>
        <v>6</v>
      </c>
      <c r="B13" s="32">
        <f>Registro_Datos!C16</f>
        <v>0</v>
      </c>
      <c r="C13" s="66">
        <f>Registro_Datos!D16</f>
        <v>0</v>
      </c>
      <c r="D13" s="35">
        <f>Registro_Datos!E16</f>
        <v>0</v>
      </c>
      <c r="E13" s="70">
        <f>Registro_Datos!F16</f>
        <v>0</v>
      </c>
      <c r="F13" s="70">
        <f>Registro_Datos!G16</f>
        <v>0</v>
      </c>
      <c r="G13" s="70">
        <f>Registro_Datos!H16</f>
        <v>0</v>
      </c>
      <c r="H13" s="70">
        <f>Registro_Datos!I16</f>
        <v>0</v>
      </c>
      <c r="I13" s="70">
        <f>Registro_Datos!J16</f>
        <v>0</v>
      </c>
      <c r="J13" s="70">
        <f>Registro_Datos!K16</f>
        <v>0</v>
      </c>
      <c r="K13" s="70">
        <f>Registro_Datos!L16</f>
        <v>0</v>
      </c>
      <c r="L13" s="70">
        <f>Registro_Datos!M16</f>
        <v>0</v>
      </c>
      <c r="M13" s="70">
        <f>Registro_Datos!N16</f>
        <v>0</v>
      </c>
      <c r="N13" s="70">
        <f>Registro_Datos!O16</f>
        <v>0</v>
      </c>
      <c r="O13" s="70">
        <f>Registro_Datos!P16</f>
        <v>0</v>
      </c>
      <c r="P13" s="70">
        <f>Registro_Datos!Q16</f>
        <v>0</v>
      </c>
      <c r="Q13" s="70">
        <f>Registro_Datos!R16</f>
        <v>0</v>
      </c>
      <c r="R13" s="70">
        <f>Registro_Datos!S16</f>
        <v>0</v>
      </c>
      <c r="S13" s="70">
        <f>Registro_Datos!T16</f>
        <v>0</v>
      </c>
      <c r="T13" s="70">
        <f>Registro_Datos!U16</f>
        <v>0</v>
      </c>
      <c r="U13" s="70">
        <f>Registro_Datos!V16</f>
        <v>0</v>
      </c>
      <c r="V13" s="70">
        <f>Registro_Datos!W16</f>
        <v>0</v>
      </c>
      <c r="W13" s="70">
        <f>Registro_Datos!X16</f>
        <v>0</v>
      </c>
      <c r="X13" s="73">
        <f>Registro_Datos!Y16</f>
        <v>0</v>
      </c>
      <c r="Y13" s="26" t="str">
        <f t="shared" si="0"/>
        <v>Predio Aprobado</v>
      </c>
    </row>
    <row r="14" spans="1:25" s="5" customFormat="1" ht="18" x14ac:dyDescent="0.25">
      <c r="A14" s="72" t="str">
        <f>Registro_Datos!B17</f>
        <v>7</v>
      </c>
      <c r="B14" s="32">
        <f>Registro_Datos!C17</f>
        <v>0</v>
      </c>
      <c r="C14" s="66">
        <f>Registro_Datos!D17</f>
        <v>0</v>
      </c>
      <c r="D14" s="35">
        <f>Registro_Datos!E17</f>
        <v>0</v>
      </c>
      <c r="E14" s="70">
        <f>Registro_Datos!F17</f>
        <v>0</v>
      </c>
      <c r="F14" s="70">
        <f>Registro_Datos!G17</f>
        <v>0</v>
      </c>
      <c r="G14" s="70">
        <f>Registro_Datos!H17</f>
        <v>0</v>
      </c>
      <c r="H14" s="70">
        <f>Registro_Datos!I17</f>
        <v>0</v>
      </c>
      <c r="I14" s="70">
        <f>Registro_Datos!J17</f>
        <v>0</v>
      </c>
      <c r="J14" s="70">
        <f>Registro_Datos!K17</f>
        <v>0</v>
      </c>
      <c r="K14" s="70">
        <f>Registro_Datos!L17</f>
        <v>0</v>
      </c>
      <c r="L14" s="70">
        <f>Registro_Datos!M17</f>
        <v>0</v>
      </c>
      <c r="M14" s="70">
        <f>Registro_Datos!N17</f>
        <v>0</v>
      </c>
      <c r="N14" s="70">
        <f>Registro_Datos!O17</f>
        <v>0</v>
      </c>
      <c r="O14" s="70">
        <f>Registro_Datos!P17</f>
        <v>0</v>
      </c>
      <c r="P14" s="70">
        <f>Registro_Datos!Q17</f>
        <v>0</v>
      </c>
      <c r="Q14" s="70">
        <f>Registro_Datos!R17</f>
        <v>0</v>
      </c>
      <c r="R14" s="70">
        <f>Registro_Datos!S17</f>
        <v>0</v>
      </c>
      <c r="S14" s="70">
        <f>Registro_Datos!T17</f>
        <v>0</v>
      </c>
      <c r="T14" s="70">
        <f>Registro_Datos!U17</f>
        <v>0</v>
      </c>
      <c r="U14" s="70">
        <f>Registro_Datos!V17</f>
        <v>0</v>
      </c>
      <c r="V14" s="70">
        <f>Registro_Datos!W17</f>
        <v>0</v>
      </c>
      <c r="W14" s="70">
        <f>Registro_Datos!X17</f>
        <v>0</v>
      </c>
      <c r="X14" s="73">
        <f>Registro_Datos!Y17</f>
        <v>0</v>
      </c>
      <c r="Y14" s="26" t="str">
        <f t="shared" si="0"/>
        <v>Predio Aprobado</v>
      </c>
    </row>
    <row r="15" spans="1:25" s="5" customFormat="1" ht="18" x14ac:dyDescent="0.25">
      <c r="A15" s="72" t="str">
        <f>Registro_Datos!B18</f>
        <v>8</v>
      </c>
      <c r="B15" s="32">
        <f>Registro_Datos!C18</f>
        <v>0</v>
      </c>
      <c r="C15" s="66">
        <f>Registro_Datos!D18</f>
        <v>0</v>
      </c>
      <c r="D15" s="35">
        <f>Registro_Datos!E18</f>
        <v>0</v>
      </c>
      <c r="E15" s="70">
        <f>Registro_Datos!F18</f>
        <v>0</v>
      </c>
      <c r="F15" s="70">
        <f>Registro_Datos!G18</f>
        <v>0</v>
      </c>
      <c r="G15" s="70">
        <f>Registro_Datos!H18</f>
        <v>0</v>
      </c>
      <c r="H15" s="70">
        <f>Registro_Datos!I18</f>
        <v>0</v>
      </c>
      <c r="I15" s="70">
        <f>Registro_Datos!J18</f>
        <v>0</v>
      </c>
      <c r="J15" s="70">
        <f>Registro_Datos!K18</f>
        <v>0</v>
      </c>
      <c r="K15" s="70">
        <f>Registro_Datos!L18</f>
        <v>0</v>
      </c>
      <c r="L15" s="70">
        <f>Registro_Datos!M18</f>
        <v>0</v>
      </c>
      <c r="M15" s="70">
        <f>Registro_Datos!N18</f>
        <v>0</v>
      </c>
      <c r="N15" s="70">
        <f>Registro_Datos!O18</f>
        <v>0</v>
      </c>
      <c r="O15" s="70">
        <f>Registro_Datos!P18</f>
        <v>0</v>
      </c>
      <c r="P15" s="70">
        <f>Registro_Datos!Q18</f>
        <v>0</v>
      </c>
      <c r="Q15" s="70">
        <f>Registro_Datos!R18</f>
        <v>0</v>
      </c>
      <c r="R15" s="70">
        <f>Registro_Datos!S18</f>
        <v>0</v>
      </c>
      <c r="S15" s="70">
        <f>Registro_Datos!T18</f>
        <v>0</v>
      </c>
      <c r="T15" s="70">
        <f>Registro_Datos!U18</f>
        <v>0</v>
      </c>
      <c r="U15" s="70">
        <f>Registro_Datos!V18</f>
        <v>0</v>
      </c>
      <c r="V15" s="70">
        <f>Registro_Datos!W18</f>
        <v>0</v>
      </c>
      <c r="W15" s="70">
        <f>Registro_Datos!X18</f>
        <v>0</v>
      </c>
      <c r="X15" s="73">
        <f>Registro_Datos!Y18</f>
        <v>0</v>
      </c>
      <c r="Y15" s="26" t="str">
        <f t="shared" si="0"/>
        <v>Predio Aprobado</v>
      </c>
    </row>
    <row r="16" spans="1:25" s="5" customFormat="1" ht="18" x14ac:dyDescent="0.25">
      <c r="A16" s="72" t="str">
        <f>Registro_Datos!B19</f>
        <v>9</v>
      </c>
      <c r="B16" s="32">
        <f>Registro_Datos!C19</f>
        <v>0</v>
      </c>
      <c r="C16" s="66">
        <f>Registro_Datos!D19</f>
        <v>0</v>
      </c>
      <c r="D16" s="35">
        <f>Registro_Datos!E19</f>
        <v>0</v>
      </c>
      <c r="E16" s="70">
        <f>Registro_Datos!F19</f>
        <v>0</v>
      </c>
      <c r="F16" s="70">
        <f>Registro_Datos!G19</f>
        <v>0</v>
      </c>
      <c r="G16" s="70">
        <f>Registro_Datos!H19</f>
        <v>0</v>
      </c>
      <c r="H16" s="70">
        <f>Registro_Datos!I19</f>
        <v>0</v>
      </c>
      <c r="I16" s="70">
        <f>Registro_Datos!J19</f>
        <v>0</v>
      </c>
      <c r="J16" s="70">
        <f>Registro_Datos!K19</f>
        <v>0</v>
      </c>
      <c r="K16" s="70">
        <f>Registro_Datos!L19</f>
        <v>0</v>
      </c>
      <c r="L16" s="70">
        <f>Registro_Datos!M19</f>
        <v>0</v>
      </c>
      <c r="M16" s="70">
        <f>Registro_Datos!N19</f>
        <v>0</v>
      </c>
      <c r="N16" s="70">
        <f>Registro_Datos!O19</f>
        <v>0</v>
      </c>
      <c r="O16" s="70">
        <f>Registro_Datos!P19</f>
        <v>0</v>
      </c>
      <c r="P16" s="70">
        <f>Registro_Datos!Q19</f>
        <v>0</v>
      </c>
      <c r="Q16" s="70">
        <f>Registro_Datos!R19</f>
        <v>0</v>
      </c>
      <c r="R16" s="70">
        <f>Registro_Datos!S19</f>
        <v>0</v>
      </c>
      <c r="S16" s="70">
        <f>Registro_Datos!T19</f>
        <v>0</v>
      </c>
      <c r="T16" s="70">
        <f>Registro_Datos!U19</f>
        <v>0</v>
      </c>
      <c r="U16" s="70">
        <f>Registro_Datos!V19</f>
        <v>0</v>
      </c>
      <c r="V16" s="70">
        <f>Registro_Datos!W19</f>
        <v>0</v>
      </c>
      <c r="W16" s="70">
        <f>Registro_Datos!X19</f>
        <v>0</v>
      </c>
      <c r="X16" s="73">
        <f>Registro_Datos!Y19</f>
        <v>0</v>
      </c>
      <c r="Y16" s="26" t="str">
        <f t="shared" si="0"/>
        <v>Predio Aprobado</v>
      </c>
    </row>
    <row r="17" spans="1:26" s="5" customFormat="1" ht="18" x14ac:dyDescent="0.25">
      <c r="A17" s="72" t="str">
        <f>Registro_Datos!B20</f>
        <v>10</v>
      </c>
      <c r="B17" s="32">
        <f>Registro_Datos!C20</f>
        <v>0</v>
      </c>
      <c r="C17" s="66">
        <f>Registro_Datos!D20</f>
        <v>0</v>
      </c>
      <c r="D17" s="35">
        <f>Registro_Datos!E20</f>
        <v>0</v>
      </c>
      <c r="E17" s="70">
        <f>Registro_Datos!F20</f>
        <v>0</v>
      </c>
      <c r="F17" s="70">
        <f>Registro_Datos!G20</f>
        <v>0</v>
      </c>
      <c r="G17" s="70">
        <f>Registro_Datos!H20</f>
        <v>0</v>
      </c>
      <c r="H17" s="70">
        <f>Registro_Datos!I20</f>
        <v>0</v>
      </c>
      <c r="I17" s="70">
        <f>Registro_Datos!J20</f>
        <v>0</v>
      </c>
      <c r="J17" s="70">
        <f>Registro_Datos!K20</f>
        <v>0</v>
      </c>
      <c r="K17" s="70">
        <f>Registro_Datos!L20</f>
        <v>0</v>
      </c>
      <c r="L17" s="70">
        <f>Registro_Datos!M20</f>
        <v>0</v>
      </c>
      <c r="M17" s="70">
        <f>Registro_Datos!N20</f>
        <v>0</v>
      </c>
      <c r="N17" s="70">
        <f>Registro_Datos!O20</f>
        <v>0</v>
      </c>
      <c r="O17" s="70">
        <f>Registro_Datos!P20</f>
        <v>0</v>
      </c>
      <c r="P17" s="70">
        <f>Registro_Datos!Q20</f>
        <v>0</v>
      </c>
      <c r="Q17" s="70">
        <f>Registro_Datos!R20</f>
        <v>0</v>
      </c>
      <c r="R17" s="70">
        <f>Registro_Datos!S20</f>
        <v>0</v>
      </c>
      <c r="S17" s="70">
        <f>Registro_Datos!T20</f>
        <v>0</v>
      </c>
      <c r="T17" s="70">
        <f>Registro_Datos!U20</f>
        <v>0</v>
      </c>
      <c r="U17" s="70">
        <f>Registro_Datos!V20</f>
        <v>0</v>
      </c>
      <c r="V17" s="70">
        <f>Registro_Datos!W20</f>
        <v>0</v>
      </c>
      <c r="W17" s="70">
        <f>Registro_Datos!X20</f>
        <v>0</v>
      </c>
      <c r="X17" s="73">
        <f>Registro_Datos!Y20</f>
        <v>0</v>
      </c>
      <c r="Y17" s="26" t="str">
        <f t="shared" si="0"/>
        <v>Predio Aprobado</v>
      </c>
    </row>
    <row r="18" spans="1:26" s="5" customFormat="1" ht="18" x14ac:dyDescent="0.25">
      <c r="A18" s="72" t="str">
        <f>Registro_Datos!B21</f>
        <v>11</v>
      </c>
      <c r="B18" s="32">
        <f>Registro_Datos!C21</f>
        <v>0</v>
      </c>
      <c r="C18" s="66">
        <f>Registro_Datos!D21</f>
        <v>0</v>
      </c>
      <c r="D18" s="35">
        <f>Registro_Datos!E21</f>
        <v>0</v>
      </c>
      <c r="E18" s="70">
        <f>Registro_Datos!F21</f>
        <v>0</v>
      </c>
      <c r="F18" s="70">
        <f>Registro_Datos!G21</f>
        <v>0</v>
      </c>
      <c r="G18" s="70">
        <f>Registro_Datos!H21</f>
        <v>0</v>
      </c>
      <c r="H18" s="70">
        <f>Registro_Datos!I21</f>
        <v>0</v>
      </c>
      <c r="I18" s="70">
        <f>Registro_Datos!J21</f>
        <v>0</v>
      </c>
      <c r="J18" s="70">
        <f>Registro_Datos!K21</f>
        <v>0</v>
      </c>
      <c r="K18" s="70">
        <f>Registro_Datos!L21</f>
        <v>0</v>
      </c>
      <c r="L18" s="70">
        <f>Registro_Datos!M21</f>
        <v>0</v>
      </c>
      <c r="M18" s="70">
        <f>Registro_Datos!N21</f>
        <v>0</v>
      </c>
      <c r="N18" s="70">
        <f>Registro_Datos!O21</f>
        <v>0</v>
      </c>
      <c r="O18" s="70">
        <f>Registro_Datos!P21</f>
        <v>0</v>
      </c>
      <c r="P18" s="70">
        <f>Registro_Datos!Q21</f>
        <v>0</v>
      </c>
      <c r="Q18" s="70">
        <f>Registro_Datos!R21</f>
        <v>0</v>
      </c>
      <c r="R18" s="70">
        <f>Registro_Datos!S21</f>
        <v>0</v>
      </c>
      <c r="S18" s="70">
        <f>Registro_Datos!T21</f>
        <v>0</v>
      </c>
      <c r="T18" s="70">
        <f>Registro_Datos!U21</f>
        <v>0</v>
      </c>
      <c r="U18" s="70">
        <f>Registro_Datos!V21</f>
        <v>0</v>
      </c>
      <c r="V18" s="70">
        <f>Registro_Datos!W21</f>
        <v>0</v>
      </c>
      <c r="W18" s="70">
        <f>Registro_Datos!X21</f>
        <v>0</v>
      </c>
      <c r="X18" s="73">
        <f>Registro_Datos!Y21</f>
        <v>0</v>
      </c>
      <c r="Y18" s="26" t="str">
        <f t="shared" si="0"/>
        <v>Predio Aprobado</v>
      </c>
    </row>
    <row r="19" spans="1:26" s="5" customFormat="1" ht="18" x14ac:dyDescent="0.25">
      <c r="A19" s="72" t="str">
        <f>Registro_Datos!B22</f>
        <v>12</v>
      </c>
      <c r="B19" s="32">
        <f>Registro_Datos!C22</f>
        <v>0</v>
      </c>
      <c r="C19" s="66">
        <f>Registro_Datos!D22</f>
        <v>0</v>
      </c>
      <c r="D19" s="35">
        <f>Registro_Datos!E22</f>
        <v>0</v>
      </c>
      <c r="E19" s="70">
        <f>Registro_Datos!F22</f>
        <v>0</v>
      </c>
      <c r="F19" s="70">
        <f>Registro_Datos!G22</f>
        <v>0</v>
      </c>
      <c r="G19" s="70">
        <f>Registro_Datos!H22</f>
        <v>0</v>
      </c>
      <c r="H19" s="70">
        <f>Registro_Datos!I22</f>
        <v>0</v>
      </c>
      <c r="I19" s="70">
        <f>Registro_Datos!J22</f>
        <v>0</v>
      </c>
      <c r="J19" s="70">
        <f>Registro_Datos!K22</f>
        <v>0</v>
      </c>
      <c r="K19" s="70">
        <f>Registro_Datos!L22</f>
        <v>0</v>
      </c>
      <c r="L19" s="70">
        <f>Registro_Datos!M22</f>
        <v>0</v>
      </c>
      <c r="M19" s="70">
        <f>Registro_Datos!N22</f>
        <v>0</v>
      </c>
      <c r="N19" s="70">
        <f>Registro_Datos!O22</f>
        <v>0</v>
      </c>
      <c r="O19" s="70">
        <f>Registro_Datos!P22</f>
        <v>0</v>
      </c>
      <c r="P19" s="70">
        <f>Registro_Datos!Q22</f>
        <v>0</v>
      </c>
      <c r="Q19" s="70">
        <f>Registro_Datos!R22</f>
        <v>0</v>
      </c>
      <c r="R19" s="70">
        <f>Registro_Datos!S22</f>
        <v>0</v>
      </c>
      <c r="S19" s="70">
        <f>Registro_Datos!T22</f>
        <v>0</v>
      </c>
      <c r="T19" s="70">
        <f>Registro_Datos!U22</f>
        <v>0</v>
      </c>
      <c r="U19" s="70">
        <f>Registro_Datos!V22</f>
        <v>0</v>
      </c>
      <c r="V19" s="70">
        <f>Registro_Datos!W22</f>
        <v>0</v>
      </c>
      <c r="W19" s="70">
        <f>Registro_Datos!X22</f>
        <v>0</v>
      </c>
      <c r="X19" s="73">
        <f>Registro_Datos!Y22</f>
        <v>0</v>
      </c>
      <c r="Y19" s="26" t="str">
        <f t="shared" si="0"/>
        <v>Predio Aprobado</v>
      </c>
    </row>
    <row r="20" spans="1:26" s="5" customFormat="1" ht="18" x14ac:dyDescent="0.25">
      <c r="A20" s="72" t="str">
        <f>Registro_Datos!B23</f>
        <v>13</v>
      </c>
      <c r="B20" s="32">
        <f>Registro_Datos!C23</f>
        <v>0</v>
      </c>
      <c r="C20" s="66">
        <f>Registro_Datos!D23</f>
        <v>0</v>
      </c>
      <c r="D20" s="35">
        <f>Registro_Datos!E23</f>
        <v>0</v>
      </c>
      <c r="E20" s="70">
        <f>Registro_Datos!F23</f>
        <v>0</v>
      </c>
      <c r="F20" s="70">
        <f>Registro_Datos!G23</f>
        <v>0</v>
      </c>
      <c r="G20" s="70">
        <f>Registro_Datos!H23</f>
        <v>0</v>
      </c>
      <c r="H20" s="70">
        <f>Registro_Datos!I23</f>
        <v>0</v>
      </c>
      <c r="I20" s="70">
        <f>Registro_Datos!J23</f>
        <v>0</v>
      </c>
      <c r="J20" s="70">
        <f>Registro_Datos!K23</f>
        <v>0</v>
      </c>
      <c r="K20" s="70">
        <f>Registro_Datos!L23</f>
        <v>0</v>
      </c>
      <c r="L20" s="70">
        <f>Registro_Datos!M23</f>
        <v>0</v>
      </c>
      <c r="M20" s="70">
        <f>Registro_Datos!N23</f>
        <v>0</v>
      </c>
      <c r="N20" s="70">
        <f>Registro_Datos!O23</f>
        <v>0</v>
      </c>
      <c r="O20" s="70">
        <f>Registro_Datos!P23</f>
        <v>0</v>
      </c>
      <c r="P20" s="70">
        <f>Registro_Datos!Q23</f>
        <v>0</v>
      </c>
      <c r="Q20" s="70">
        <f>Registro_Datos!R23</f>
        <v>0</v>
      </c>
      <c r="R20" s="70">
        <f>Registro_Datos!S23</f>
        <v>0</v>
      </c>
      <c r="S20" s="70">
        <f>Registro_Datos!T23</f>
        <v>0</v>
      </c>
      <c r="T20" s="70">
        <f>Registro_Datos!U23</f>
        <v>0</v>
      </c>
      <c r="U20" s="70">
        <f>Registro_Datos!V23</f>
        <v>0</v>
      </c>
      <c r="V20" s="70">
        <f>Registro_Datos!W23</f>
        <v>0</v>
      </c>
      <c r="W20" s="70">
        <f>Registro_Datos!X23</f>
        <v>0</v>
      </c>
      <c r="X20" s="73">
        <f>Registro_Datos!Y23</f>
        <v>0</v>
      </c>
      <c r="Y20" s="26" t="str">
        <f t="shared" si="0"/>
        <v>Predio Aprobado</v>
      </c>
    </row>
    <row r="21" spans="1:26" s="5" customFormat="1" ht="18" x14ac:dyDescent="0.25">
      <c r="A21" s="72" t="str">
        <f>Registro_Datos!B24</f>
        <v>14</v>
      </c>
      <c r="B21" s="32">
        <f>Registro_Datos!C24</f>
        <v>0</v>
      </c>
      <c r="C21" s="66">
        <f>Registro_Datos!D24</f>
        <v>0</v>
      </c>
      <c r="D21" s="35">
        <f>Registro_Datos!E24</f>
        <v>0</v>
      </c>
      <c r="E21" s="70">
        <f>Registro_Datos!F24</f>
        <v>0</v>
      </c>
      <c r="F21" s="70">
        <f>Registro_Datos!G24</f>
        <v>0</v>
      </c>
      <c r="G21" s="70">
        <f>Registro_Datos!H24</f>
        <v>0</v>
      </c>
      <c r="H21" s="70">
        <f>Registro_Datos!I24</f>
        <v>0</v>
      </c>
      <c r="I21" s="70">
        <f>Registro_Datos!J24</f>
        <v>0</v>
      </c>
      <c r="J21" s="70">
        <f>Registro_Datos!K24</f>
        <v>0</v>
      </c>
      <c r="K21" s="70">
        <f>Registro_Datos!L24</f>
        <v>0</v>
      </c>
      <c r="L21" s="70">
        <f>Registro_Datos!M24</f>
        <v>0</v>
      </c>
      <c r="M21" s="70">
        <f>Registro_Datos!N24</f>
        <v>0</v>
      </c>
      <c r="N21" s="70">
        <f>Registro_Datos!O24</f>
        <v>0</v>
      </c>
      <c r="O21" s="70">
        <f>Registro_Datos!P24</f>
        <v>0</v>
      </c>
      <c r="P21" s="70">
        <f>Registro_Datos!Q24</f>
        <v>0</v>
      </c>
      <c r="Q21" s="70">
        <f>Registro_Datos!R24</f>
        <v>0</v>
      </c>
      <c r="R21" s="70">
        <f>Registro_Datos!S24</f>
        <v>0</v>
      </c>
      <c r="S21" s="70">
        <f>Registro_Datos!T24</f>
        <v>0</v>
      </c>
      <c r="T21" s="70">
        <f>Registro_Datos!U24</f>
        <v>0</v>
      </c>
      <c r="U21" s="70">
        <f>Registro_Datos!V24</f>
        <v>0</v>
      </c>
      <c r="V21" s="70">
        <f>Registro_Datos!W24</f>
        <v>0</v>
      </c>
      <c r="W21" s="70">
        <f>Registro_Datos!X24</f>
        <v>0</v>
      </c>
      <c r="X21" s="73">
        <f>Registro_Datos!Y24</f>
        <v>0</v>
      </c>
      <c r="Y21" s="26" t="str">
        <f t="shared" si="0"/>
        <v>Predio Aprobado</v>
      </c>
    </row>
    <row r="22" spans="1:26" s="5" customFormat="1" ht="18" x14ac:dyDescent="0.25">
      <c r="A22" s="72" t="str">
        <f>Registro_Datos!B25</f>
        <v>15</v>
      </c>
      <c r="B22" s="32">
        <f>Registro_Datos!C25</f>
        <v>0</v>
      </c>
      <c r="C22" s="66">
        <f>Registro_Datos!D25</f>
        <v>0</v>
      </c>
      <c r="D22" s="35">
        <f>Registro_Datos!E25</f>
        <v>0</v>
      </c>
      <c r="E22" s="70">
        <f>Registro_Datos!F25</f>
        <v>0</v>
      </c>
      <c r="F22" s="70">
        <f>Registro_Datos!G25</f>
        <v>0</v>
      </c>
      <c r="G22" s="70">
        <f>Registro_Datos!H25</f>
        <v>0</v>
      </c>
      <c r="H22" s="70">
        <f>Registro_Datos!I25</f>
        <v>0</v>
      </c>
      <c r="I22" s="70">
        <f>Registro_Datos!J25</f>
        <v>0</v>
      </c>
      <c r="J22" s="70">
        <f>Registro_Datos!K25</f>
        <v>0</v>
      </c>
      <c r="K22" s="70">
        <f>Registro_Datos!L25</f>
        <v>0</v>
      </c>
      <c r="L22" s="70">
        <f>Registro_Datos!M25</f>
        <v>0</v>
      </c>
      <c r="M22" s="70">
        <f>Registro_Datos!N25</f>
        <v>0</v>
      </c>
      <c r="N22" s="70">
        <f>Registro_Datos!O25</f>
        <v>0</v>
      </c>
      <c r="O22" s="70">
        <f>Registro_Datos!P25</f>
        <v>0</v>
      </c>
      <c r="P22" s="70">
        <f>Registro_Datos!Q25</f>
        <v>0</v>
      </c>
      <c r="Q22" s="70">
        <f>Registro_Datos!R25</f>
        <v>0</v>
      </c>
      <c r="R22" s="70">
        <f>Registro_Datos!S25</f>
        <v>0</v>
      </c>
      <c r="S22" s="70">
        <f>Registro_Datos!T25</f>
        <v>0</v>
      </c>
      <c r="T22" s="70">
        <f>Registro_Datos!U25</f>
        <v>0</v>
      </c>
      <c r="U22" s="70">
        <f>Registro_Datos!V25</f>
        <v>0</v>
      </c>
      <c r="V22" s="70">
        <f>Registro_Datos!W25</f>
        <v>0</v>
      </c>
      <c r="W22" s="70">
        <f>Registro_Datos!X25</f>
        <v>0</v>
      </c>
      <c r="X22" s="73">
        <f>Registro_Datos!Y25</f>
        <v>0</v>
      </c>
      <c r="Y22" s="26" t="str">
        <f t="shared" si="0"/>
        <v>Predio Aprobado</v>
      </c>
    </row>
    <row r="23" spans="1:26" s="5" customFormat="1" ht="18" x14ac:dyDescent="0.25">
      <c r="A23" s="72" t="str">
        <f>Registro_Datos!B26</f>
        <v>16</v>
      </c>
      <c r="B23" s="32">
        <f>Registro_Datos!C26</f>
        <v>0</v>
      </c>
      <c r="C23" s="66">
        <f>Registro_Datos!D26</f>
        <v>0</v>
      </c>
      <c r="D23" s="35">
        <f>Registro_Datos!E26</f>
        <v>0</v>
      </c>
      <c r="E23" s="70">
        <f>Registro_Datos!F26</f>
        <v>0</v>
      </c>
      <c r="F23" s="70">
        <f>Registro_Datos!G26</f>
        <v>0</v>
      </c>
      <c r="G23" s="70">
        <f>Registro_Datos!H26</f>
        <v>0</v>
      </c>
      <c r="H23" s="70">
        <f>Registro_Datos!I26</f>
        <v>0</v>
      </c>
      <c r="I23" s="70">
        <f>Registro_Datos!J26</f>
        <v>0</v>
      </c>
      <c r="J23" s="70">
        <f>Registro_Datos!K26</f>
        <v>0</v>
      </c>
      <c r="K23" s="70">
        <f>Registro_Datos!L26</f>
        <v>0</v>
      </c>
      <c r="L23" s="70">
        <f>Registro_Datos!M26</f>
        <v>0</v>
      </c>
      <c r="M23" s="70">
        <f>Registro_Datos!N26</f>
        <v>0</v>
      </c>
      <c r="N23" s="70">
        <f>Registro_Datos!O26</f>
        <v>0</v>
      </c>
      <c r="O23" s="70">
        <f>Registro_Datos!P26</f>
        <v>0</v>
      </c>
      <c r="P23" s="70">
        <f>Registro_Datos!Q26</f>
        <v>0</v>
      </c>
      <c r="Q23" s="70">
        <f>Registro_Datos!R26</f>
        <v>0</v>
      </c>
      <c r="R23" s="70">
        <f>Registro_Datos!S26</f>
        <v>0</v>
      </c>
      <c r="S23" s="70">
        <f>Registro_Datos!T26</f>
        <v>0</v>
      </c>
      <c r="T23" s="70">
        <f>Registro_Datos!U26</f>
        <v>0</v>
      </c>
      <c r="U23" s="70">
        <f>Registro_Datos!V26</f>
        <v>0</v>
      </c>
      <c r="V23" s="70">
        <f>Registro_Datos!W26</f>
        <v>0</v>
      </c>
      <c r="W23" s="70">
        <f>Registro_Datos!X26</f>
        <v>0</v>
      </c>
      <c r="X23" s="73">
        <f>Registro_Datos!Y26</f>
        <v>0</v>
      </c>
      <c r="Y23" s="26" t="str">
        <f t="shared" si="0"/>
        <v>Predio Aprobado</v>
      </c>
    </row>
    <row r="24" spans="1:26" s="5" customFormat="1" ht="18" x14ac:dyDescent="0.25">
      <c r="A24" s="72" t="str">
        <f>Registro_Datos!B27</f>
        <v>17</v>
      </c>
      <c r="B24" s="32">
        <f>Registro_Datos!C27</f>
        <v>0</v>
      </c>
      <c r="C24" s="66">
        <f>Registro_Datos!D27</f>
        <v>0</v>
      </c>
      <c r="D24" s="35">
        <f>Registro_Datos!E27</f>
        <v>0</v>
      </c>
      <c r="E24" s="70">
        <f>Registro_Datos!F27</f>
        <v>0</v>
      </c>
      <c r="F24" s="70">
        <f>Registro_Datos!G27</f>
        <v>0</v>
      </c>
      <c r="G24" s="70">
        <f>Registro_Datos!H27</f>
        <v>0</v>
      </c>
      <c r="H24" s="70">
        <f>Registro_Datos!I27</f>
        <v>0</v>
      </c>
      <c r="I24" s="70">
        <f>Registro_Datos!J27</f>
        <v>0</v>
      </c>
      <c r="J24" s="70">
        <f>Registro_Datos!K27</f>
        <v>0</v>
      </c>
      <c r="K24" s="70">
        <f>Registro_Datos!L27</f>
        <v>0</v>
      </c>
      <c r="L24" s="70">
        <f>Registro_Datos!M27</f>
        <v>0</v>
      </c>
      <c r="M24" s="70">
        <f>Registro_Datos!N27</f>
        <v>0</v>
      </c>
      <c r="N24" s="70">
        <f>Registro_Datos!O27</f>
        <v>0</v>
      </c>
      <c r="O24" s="70">
        <f>Registro_Datos!P27</f>
        <v>0</v>
      </c>
      <c r="P24" s="70">
        <f>Registro_Datos!Q27</f>
        <v>0</v>
      </c>
      <c r="Q24" s="70">
        <f>Registro_Datos!R27</f>
        <v>0</v>
      </c>
      <c r="R24" s="70">
        <f>Registro_Datos!S27</f>
        <v>0</v>
      </c>
      <c r="S24" s="70">
        <f>Registro_Datos!T27</f>
        <v>0</v>
      </c>
      <c r="T24" s="70">
        <f>Registro_Datos!U27</f>
        <v>0</v>
      </c>
      <c r="U24" s="70">
        <f>Registro_Datos!V27</f>
        <v>0</v>
      </c>
      <c r="V24" s="70">
        <f>Registro_Datos!W27</f>
        <v>0</v>
      </c>
      <c r="W24" s="70">
        <f>Registro_Datos!X27</f>
        <v>0</v>
      </c>
      <c r="X24" s="73">
        <f>Registro_Datos!Y27</f>
        <v>0</v>
      </c>
      <c r="Y24" s="26" t="str">
        <f t="shared" si="0"/>
        <v>Predio Aprobado</v>
      </c>
    </row>
    <row r="25" spans="1:26" s="5" customFormat="1" ht="18" x14ac:dyDescent="0.25">
      <c r="A25" s="72" t="str">
        <f>Registro_Datos!B28</f>
        <v>18</v>
      </c>
      <c r="B25" s="32">
        <f>Registro_Datos!C28</f>
        <v>0</v>
      </c>
      <c r="C25" s="66">
        <f>Registro_Datos!D28</f>
        <v>0</v>
      </c>
      <c r="D25" s="35">
        <f>Registro_Datos!E28</f>
        <v>0</v>
      </c>
      <c r="E25" s="70">
        <f>Registro_Datos!F28</f>
        <v>0</v>
      </c>
      <c r="F25" s="70">
        <f>Registro_Datos!G28</f>
        <v>0</v>
      </c>
      <c r="G25" s="70">
        <f>Registro_Datos!H28</f>
        <v>0</v>
      </c>
      <c r="H25" s="70">
        <f>Registro_Datos!I28</f>
        <v>0</v>
      </c>
      <c r="I25" s="70">
        <f>Registro_Datos!J28</f>
        <v>0</v>
      </c>
      <c r="J25" s="70">
        <f>Registro_Datos!K28</f>
        <v>0</v>
      </c>
      <c r="K25" s="70">
        <f>Registro_Datos!L28</f>
        <v>0</v>
      </c>
      <c r="L25" s="70">
        <f>Registro_Datos!M28</f>
        <v>0</v>
      </c>
      <c r="M25" s="70">
        <f>Registro_Datos!N28</f>
        <v>0</v>
      </c>
      <c r="N25" s="70">
        <f>Registro_Datos!O28</f>
        <v>0</v>
      </c>
      <c r="O25" s="70">
        <f>Registro_Datos!P28</f>
        <v>0</v>
      </c>
      <c r="P25" s="70">
        <f>Registro_Datos!Q28</f>
        <v>0</v>
      </c>
      <c r="Q25" s="70">
        <f>Registro_Datos!R28</f>
        <v>0</v>
      </c>
      <c r="R25" s="70">
        <f>Registro_Datos!S28</f>
        <v>0</v>
      </c>
      <c r="S25" s="70">
        <f>Registro_Datos!T28</f>
        <v>0</v>
      </c>
      <c r="T25" s="70">
        <f>Registro_Datos!U28</f>
        <v>0</v>
      </c>
      <c r="U25" s="70">
        <f>Registro_Datos!V28</f>
        <v>0</v>
      </c>
      <c r="V25" s="70">
        <f>Registro_Datos!W28</f>
        <v>0</v>
      </c>
      <c r="W25" s="70">
        <f>Registro_Datos!X28</f>
        <v>0</v>
      </c>
      <c r="X25" s="73">
        <f>Registro_Datos!Y28</f>
        <v>0</v>
      </c>
      <c r="Y25" s="26" t="str">
        <f t="shared" si="0"/>
        <v>Predio Aprobado</v>
      </c>
    </row>
    <row r="26" spans="1:26" s="5" customFormat="1" ht="18" x14ac:dyDescent="0.25">
      <c r="A26" s="72" t="str">
        <f>Registro_Datos!B29</f>
        <v>19</v>
      </c>
      <c r="B26" s="32">
        <f>Registro_Datos!C29</f>
        <v>0</v>
      </c>
      <c r="C26" s="66">
        <f>Registro_Datos!D29</f>
        <v>0</v>
      </c>
      <c r="D26" s="35">
        <f>Registro_Datos!E29</f>
        <v>0</v>
      </c>
      <c r="E26" s="70">
        <f>Registro_Datos!F29</f>
        <v>0</v>
      </c>
      <c r="F26" s="70">
        <f>Registro_Datos!G29</f>
        <v>0</v>
      </c>
      <c r="G26" s="70">
        <f>Registro_Datos!H29</f>
        <v>0</v>
      </c>
      <c r="H26" s="70">
        <f>Registro_Datos!I29</f>
        <v>0</v>
      </c>
      <c r="I26" s="70">
        <f>Registro_Datos!J29</f>
        <v>0</v>
      </c>
      <c r="J26" s="70">
        <f>Registro_Datos!K29</f>
        <v>0</v>
      </c>
      <c r="K26" s="70">
        <f>Registro_Datos!L29</f>
        <v>0</v>
      </c>
      <c r="L26" s="70">
        <f>Registro_Datos!M29</f>
        <v>0</v>
      </c>
      <c r="M26" s="70">
        <f>Registro_Datos!N29</f>
        <v>0</v>
      </c>
      <c r="N26" s="70">
        <f>Registro_Datos!O29</f>
        <v>0</v>
      </c>
      <c r="O26" s="70">
        <f>Registro_Datos!P29</f>
        <v>0</v>
      </c>
      <c r="P26" s="70">
        <f>Registro_Datos!Q29</f>
        <v>0</v>
      </c>
      <c r="Q26" s="70">
        <f>Registro_Datos!R29</f>
        <v>0</v>
      </c>
      <c r="R26" s="70">
        <f>Registro_Datos!S29</f>
        <v>0</v>
      </c>
      <c r="S26" s="70">
        <f>Registro_Datos!T29</f>
        <v>0</v>
      </c>
      <c r="T26" s="70">
        <f>Registro_Datos!U29</f>
        <v>0</v>
      </c>
      <c r="U26" s="70">
        <f>Registro_Datos!V29</f>
        <v>0</v>
      </c>
      <c r="V26" s="70">
        <f>Registro_Datos!W29</f>
        <v>0</v>
      </c>
      <c r="W26" s="70">
        <f>Registro_Datos!X29</f>
        <v>0</v>
      </c>
      <c r="X26" s="73">
        <f>Registro_Datos!Y29</f>
        <v>0</v>
      </c>
      <c r="Y26" s="26" t="str">
        <f t="shared" si="0"/>
        <v>Predio Aprobado</v>
      </c>
    </row>
    <row r="27" spans="1:26" s="5" customFormat="1" ht="18.75" thickBot="1" x14ac:dyDescent="0.3">
      <c r="A27" s="72" t="str">
        <f>Registro_Datos!B30</f>
        <v>20</v>
      </c>
      <c r="B27" s="32">
        <f>Registro_Datos!C30</f>
        <v>0</v>
      </c>
      <c r="C27" s="66">
        <f>Registro_Datos!D30</f>
        <v>0</v>
      </c>
      <c r="D27" s="35">
        <f>Registro_Datos!E30</f>
        <v>0</v>
      </c>
      <c r="E27" s="70">
        <f>Registro_Datos!F30</f>
        <v>0</v>
      </c>
      <c r="F27" s="70">
        <f>Registro_Datos!G30</f>
        <v>0</v>
      </c>
      <c r="G27" s="70">
        <f>Registro_Datos!H30</f>
        <v>0</v>
      </c>
      <c r="H27" s="70">
        <f>Registro_Datos!I30</f>
        <v>0</v>
      </c>
      <c r="I27" s="70">
        <f>Registro_Datos!J30</f>
        <v>0</v>
      </c>
      <c r="J27" s="70">
        <f>Registro_Datos!K30</f>
        <v>0</v>
      </c>
      <c r="K27" s="70">
        <f>Registro_Datos!L30</f>
        <v>0</v>
      </c>
      <c r="L27" s="70">
        <f>Registro_Datos!M30</f>
        <v>0</v>
      </c>
      <c r="M27" s="70">
        <f>Registro_Datos!N30</f>
        <v>0</v>
      </c>
      <c r="N27" s="70">
        <f>Registro_Datos!O30</f>
        <v>0</v>
      </c>
      <c r="O27" s="70">
        <f>Registro_Datos!P30</f>
        <v>0</v>
      </c>
      <c r="P27" s="70">
        <f>Registro_Datos!Q30</f>
        <v>0</v>
      </c>
      <c r="Q27" s="70">
        <f>Registro_Datos!R30</f>
        <v>0</v>
      </c>
      <c r="R27" s="70">
        <f>Registro_Datos!S30</f>
        <v>0</v>
      </c>
      <c r="S27" s="70">
        <f>Registro_Datos!T30</f>
        <v>0</v>
      </c>
      <c r="T27" s="70">
        <f>Registro_Datos!U30</f>
        <v>0</v>
      </c>
      <c r="U27" s="70">
        <f>Registro_Datos!V30</f>
        <v>0</v>
      </c>
      <c r="V27" s="70">
        <f>Registro_Datos!W30</f>
        <v>0</v>
      </c>
      <c r="W27" s="70">
        <f>Registro_Datos!X30</f>
        <v>0</v>
      </c>
      <c r="X27" s="73">
        <f>Registro_Datos!Y30</f>
        <v>0</v>
      </c>
      <c r="Y27" s="26" t="str">
        <f t="shared" si="0"/>
        <v>Predio Aprobado</v>
      </c>
    </row>
    <row r="28" spans="1:26" s="5" customFormat="1" ht="40.5" x14ac:dyDescent="0.25">
      <c r="A28" s="169" t="s">
        <v>209</v>
      </c>
      <c r="B28" s="170"/>
      <c r="C28" s="170"/>
      <c r="D28" s="170"/>
      <c r="E28" s="20">
        <f t="shared" ref="E28:W28" si="1">ROUNDDOWN(COUNTIF(E8:E27,"=1")/IF(E6="Prioridad 3",3,IF(E6="Prioridad 2",2,1)),0)</f>
        <v>0</v>
      </c>
      <c r="F28" s="20">
        <f t="shared" si="1"/>
        <v>0</v>
      </c>
      <c r="G28" s="20">
        <f t="shared" si="1"/>
        <v>0</v>
      </c>
      <c r="H28" s="20">
        <f t="shared" si="1"/>
        <v>0</v>
      </c>
      <c r="I28" s="20">
        <f t="shared" si="1"/>
        <v>0</v>
      </c>
      <c r="J28" s="20">
        <f t="shared" si="1"/>
        <v>0</v>
      </c>
      <c r="K28" s="20">
        <f t="shared" si="1"/>
        <v>0</v>
      </c>
      <c r="L28" s="20">
        <f t="shared" si="1"/>
        <v>0</v>
      </c>
      <c r="M28" s="20">
        <f t="shared" si="1"/>
        <v>0</v>
      </c>
      <c r="N28" s="20">
        <f t="shared" si="1"/>
        <v>0</v>
      </c>
      <c r="O28" s="20">
        <f t="shared" si="1"/>
        <v>0</v>
      </c>
      <c r="P28" s="20">
        <f t="shared" si="1"/>
        <v>0</v>
      </c>
      <c r="Q28" s="20">
        <f t="shared" si="1"/>
        <v>0</v>
      </c>
      <c r="R28" s="20">
        <f t="shared" si="1"/>
        <v>0</v>
      </c>
      <c r="S28" s="20">
        <f t="shared" si="1"/>
        <v>0</v>
      </c>
      <c r="T28" s="20">
        <f t="shared" si="1"/>
        <v>0</v>
      </c>
      <c r="U28" s="20">
        <f t="shared" si="1"/>
        <v>0</v>
      </c>
      <c r="V28" s="20">
        <f t="shared" si="1"/>
        <v>0</v>
      </c>
      <c r="W28" s="20">
        <f t="shared" si="1"/>
        <v>0</v>
      </c>
      <c r="X28" s="69" t="s">
        <v>210</v>
      </c>
      <c r="Y28" s="39" t="str">
        <f>CONCATENATE("Predios Rechazados: ",COUNTIF(Y8:Y27,"Predio Rechazado"))</f>
        <v>Predios Rechazados: 0</v>
      </c>
    </row>
    <row r="29" spans="1:26" s="5" customFormat="1" ht="18.75" thickBot="1" x14ac:dyDescent="0.3">
      <c r="A29" s="171" t="s">
        <v>211</v>
      </c>
      <c r="B29" s="172"/>
      <c r="C29" s="172"/>
      <c r="D29" s="172"/>
      <c r="E29" s="67" t="str">
        <f>IF(E28&gt;$Q$4,"R","A")</f>
        <v>A</v>
      </c>
      <c r="F29" s="67" t="str">
        <f t="shared" ref="F29:W29" si="2">IF(F28&gt;$Q$4,"R","A")</f>
        <v>A</v>
      </c>
      <c r="G29" s="67" t="str">
        <f t="shared" si="2"/>
        <v>A</v>
      </c>
      <c r="H29" s="67" t="str">
        <f t="shared" si="2"/>
        <v>A</v>
      </c>
      <c r="I29" s="67" t="str">
        <f t="shared" si="2"/>
        <v>A</v>
      </c>
      <c r="J29" s="67" t="str">
        <f t="shared" si="2"/>
        <v>A</v>
      </c>
      <c r="K29" s="67" t="str">
        <f t="shared" si="2"/>
        <v>A</v>
      </c>
      <c r="L29" s="67" t="str">
        <f t="shared" si="2"/>
        <v>A</v>
      </c>
      <c r="M29" s="67" t="str">
        <f t="shared" si="2"/>
        <v>A</v>
      </c>
      <c r="N29" s="67" t="str">
        <f t="shared" si="2"/>
        <v>A</v>
      </c>
      <c r="O29" s="67" t="str">
        <f t="shared" si="2"/>
        <v>A</v>
      </c>
      <c r="P29" s="67" t="str">
        <f t="shared" si="2"/>
        <v>A</v>
      </c>
      <c r="Q29" s="67" t="str">
        <f t="shared" si="2"/>
        <v>A</v>
      </c>
      <c r="R29" s="67" t="str">
        <f t="shared" si="2"/>
        <v>A</v>
      </c>
      <c r="S29" s="67" t="str">
        <f t="shared" si="2"/>
        <v>A</v>
      </c>
      <c r="T29" s="67" t="str">
        <f t="shared" si="2"/>
        <v>A</v>
      </c>
      <c r="U29" s="67" t="str">
        <f t="shared" si="2"/>
        <v>A</v>
      </c>
      <c r="V29" s="67" t="str">
        <f t="shared" si="2"/>
        <v>A</v>
      </c>
      <c r="W29" s="67" t="str">
        <f t="shared" si="2"/>
        <v>A</v>
      </c>
      <c r="X29" s="173"/>
      <c r="Y29" s="176" t="str">
        <f>IF(COUNTIF(Y8:Y27,"Predio Rechazado")&gt;$Q$4,"Rechazado","Aprobado")&amp;" por predio-variable"</f>
        <v>Aprobado por predio-variable</v>
      </c>
    </row>
    <row r="30" spans="1:26" ht="37.5" customHeight="1" x14ac:dyDescent="0.2">
      <c r="A30" s="178" t="s">
        <v>24</v>
      </c>
      <c r="B30" s="179"/>
      <c r="C30" s="179"/>
      <c r="D30" s="179"/>
      <c r="E30" s="184">
        <f>Registro_Datos!$D$7</f>
        <v>0</v>
      </c>
      <c r="F30" s="184"/>
      <c r="G30" s="184"/>
      <c r="H30" s="184"/>
      <c r="I30" s="184"/>
      <c r="J30" s="184"/>
      <c r="K30" s="184"/>
      <c r="L30" s="184"/>
      <c r="M30" s="184"/>
      <c r="N30" s="184"/>
      <c r="O30" s="184"/>
      <c r="P30" s="184"/>
      <c r="Q30" s="184"/>
      <c r="R30" s="185"/>
      <c r="S30" s="190" t="str">
        <f>Registro_Datos!K7</f>
        <v>FIRMA DEL COORDINADOR</v>
      </c>
      <c r="T30" s="191"/>
      <c r="U30" s="134"/>
      <c r="V30" s="135"/>
      <c r="W30" s="136"/>
      <c r="X30" s="173"/>
      <c r="Y30" s="177"/>
    </row>
    <row r="31" spans="1:26" ht="42" customHeight="1" x14ac:dyDescent="0.2">
      <c r="A31" s="180"/>
      <c r="B31" s="181"/>
      <c r="C31" s="181"/>
      <c r="D31" s="181"/>
      <c r="E31" s="186"/>
      <c r="F31" s="186"/>
      <c r="G31" s="186"/>
      <c r="H31" s="186"/>
      <c r="I31" s="186"/>
      <c r="J31" s="186"/>
      <c r="K31" s="186"/>
      <c r="L31" s="186"/>
      <c r="M31" s="186"/>
      <c r="N31" s="186"/>
      <c r="O31" s="186"/>
      <c r="P31" s="186"/>
      <c r="Q31" s="186"/>
      <c r="R31" s="187"/>
      <c r="S31" s="192"/>
      <c r="T31" s="193"/>
      <c r="U31" s="137"/>
      <c r="V31" s="138"/>
      <c r="W31" s="139"/>
      <c r="X31" s="174"/>
      <c r="Y31" s="24" t="str">
        <f>CONCATENATE("Variables Rechazadas: ",_xlfn.CEILING.MATH(COUNTIFS($E$29:$W$29,"R", $E$6:$W$6,"Prioridad 1") + COUNTIFS($E$29:$W$29,"R", $E$6:$W$6, "Prioridad 2")/2 + COUNTIFS($E$29:$W$29,"R", $E$6:$W$6, "Prioridad 3")/3))</f>
        <v>Variables Rechazadas: 0</v>
      </c>
    </row>
    <row r="32" spans="1:26" ht="44.25" customHeight="1" thickBot="1" x14ac:dyDescent="0.25">
      <c r="A32" s="182"/>
      <c r="B32" s="183"/>
      <c r="C32" s="183"/>
      <c r="D32" s="183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9"/>
      <c r="S32" s="140" t="str">
        <f>Registro_Datos!K8</f>
        <v>NOMBRE DEL COORDINADOR</v>
      </c>
      <c r="T32" s="141"/>
      <c r="U32" s="162">
        <f>Registro_Datos!O8</f>
        <v>0</v>
      </c>
      <c r="V32" s="163"/>
      <c r="W32" s="164"/>
      <c r="X32" s="175"/>
      <c r="Y32" s="25" t="str">
        <f>+IF((COUNTIF(E29,"R") + COUNTIF(F29:S29,"R")/2 + COUNTIF(T29:W29,"R")/3) &gt; 0,"Rechazado","Aprobado")&amp;" por variable"</f>
        <v>Aprobado por variable</v>
      </c>
      <c r="Z32" s="7"/>
    </row>
  </sheetData>
  <sheetProtection algorithmName="SHA-512" hashValue="nbwmxgpGJDiMld+klUkDXRWUw7YbM24h0lylEf9950JDfmEiY8Xz7F+/Dwo5N7anxgt095SlSPm9SyfkKevBNg==" saltValue="g74jPgk5ghjck4AWbM7RGQ==" spinCount="100000" sheet="1" objects="1" scenarios="1" formatCells="0" formatColumns="0" selectLockedCells="1"/>
  <mergeCells count="38">
    <mergeCell ref="X5:X6"/>
    <mergeCell ref="Y5:Y7"/>
    <mergeCell ref="C6:D6"/>
    <mergeCell ref="A28:D28"/>
    <mergeCell ref="A29:D29"/>
    <mergeCell ref="X29:X32"/>
    <mergeCell ref="Y29:Y30"/>
    <mergeCell ref="A30:D32"/>
    <mergeCell ref="E30:R32"/>
    <mergeCell ref="S30:T31"/>
    <mergeCell ref="A5:B6"/>
    <mergeCell ref="C5:D5"/>
    <mergeCell ref="F5:J5"/>
    <mergeCell ref="L5:M5"/>
    <mergeCell ref="N5:P5"/>
    <mergeCell ref="U5:V5"/>
    <mergeCell ref="U30:W31"/>
    <mergeCell ref="S32:T32"/>
    <mergeCell ref="A1:B2"/>
    <mergeCell ref="C1:W1"/>
    <mergeCell ref="A3:B4"/>
    <mergeCell ref="C3:D3"/>
    <mergeCell ref="E3:I3"/>
    <mergeCell ref="J3:Q3"/>
    <mergeCell ref="R3:S3"/>
    <mergeCell ref="T3:W3"/>
    <mergeCell ref="U32:W32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55" priority="4" operator="equal">
      <formula>"Prioridad 3"</formula>
    </cfRule>
    <cfRule type="cellIs" dxfId="54" priority="5" operator="equal">
      <formula>"Prioridad 2"</formula>
    </cfRule>
    <cfRule type="cellIs" dxfId="53" priority="6" operator="equal">
      <formula>"Prioridad 1"</formula>
    </cfRule>
  </conditionalFormatting>
  <conditionalFormatting sqref="E8:W27">
    <cfRule type="cellIs" dxfId="52" priority="7" operator="equal">
      <formula>1</formula>
    </cfRule>
    <cfRule type="cellIs" dxfId="51" priority="8" operator="equal">
      <formula>0</formula>
    </cfRule>
  </conditionalFormatting>
  <conditionalFormatting sqref="E28:W28">
    <cfRule type="cellIs" dxfId="50" priority="9" operator="greaterThan">
      <formula>$Q$4</formula>
    </cfRule>
  </conditionalFormatting>
  <conditionalFormatting sqref="E29:W29">
    <cfRule type="cellIs" dxfId="49" priority="12" operator="equal">
      <formula>"R"</formula>
    </cfRule>
    <cfRule type="cellIs" dxfId="48" priority="13" operator="equal">
      <formula>"A"</formula>
    </cfRule>
    <cfRule type="cellIs" dxfId="47" priority="14" stopIfTrue="1" operator="equal">
      <formula>"c"</formula>
    </cfRule>
  </conditionalFormatting>
  <conditionalFormatting sqref="X1">
    <cfRule type="cellIs" dxfId="46" priority="1" operator="equal">
      <formula>"Decisión: Rechazado por predio-variable"</formula>
    </cfRule>
    <cfRule type="cellIs" dxfId="45" priority="2" operator="equal">
      <formula>"Decisión: Aprobado"</formula>
    </cfRule>
    <cfRule type="cellIs" dxfId="44" priority="3" operator="equal">
      <formula>"Decisión: Rechazado por variable"</formula>
    </cfRule>
  </conditionalFormatting>
  <conditionalFormatting sqref="Y8:Y27">
    <cfRule type="cellIs" dxfId="43" priority="10" operator="equal">
      <formula>"Predio Rechazado"</formula>
    </cfRule>
    <cfRule type="cellIs" dxfId="42" priority="11" operator="equal">
      <formula>"Predio Aprobado"</formula>
    </cfRule>
  </conditionalFormatting>
  <dataValidations count="1">
    <dataValidation type="whole" showInputMessage="1" showErrorMessage="1" sqref="E8:W27" xr:uid="{00000000-0002-0000-04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fitToHeight="0" orientation="landscape" r:id="rId1"/>
  <headerFooter alignWithMargins="0">
    <oddFooter>&amp;R&amp;"Arial,Normal"&amp;7FO-GCT-PC01-09
V1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Z44"/>
  <sheetViews>
    <sheetView showGridLines="0" view="pageBreakPreview" zoomScale="70" zoomScaleNormal="55" zoomScaleSheetLayoutView="70" zoomScalePageLayoutView="55" workbookViewId="0">
      <selection activeCell="X26" sqref="X26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",IF(Y41="Rechazado por predio-variable","Rechazado por predio-variable",IF(Y44="Rechazado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3.7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5" customFormat="1" ht="18" x14ac:dyDescent="0.25">
      <c r="A8" s="72" t="str">
        <f>Registro_Datos!B11</f>
        <v>1</v>
      </c>
      <c r="B8" s="32">
        <f>Registro_Datos!C11</f>
        <v>0</v>
      </c>
      <c r="C8" s="66">
        <f>Registro_Datos!D11</f>
        <v>0</v>
      </c>
      <c r="D8" s="35">
        <f>Registro_Datos!E11</f>
        <v>0</v>
      </c>
      <c r="E8" s="70">
        <f>Registro_Datos!F11</f>
        <v>0</v>
      </c>
      <c r="F8" s="70">
        <f>Registro_Datos!G11</f>
        <v>0</v>
      </c>
      <c r="G8" s="70">
        <f>Registro_Datos!H11</f>
        <v>0</v>
      </c>
      <c r="H8" s="70">
        <f>Registro_Datos!I11</f>
        <v>0</v>
      </c>
      <c r="I8" s="70">
        <f>Registro_Datos!J11</f>
        <v>0</v>
      </c>
      <c r="J8" s="70">
        <f>Registro_Datos!K11</f>
        <v>0</v>
      </c>
      <c r="K8" s="70">
        <f>Registro_Datos!L11</f>
        <v>0</v>
      </c>
      <c r="L8" s="70">
        <f>Registro_Datos!M11</f>
        <v>0</v>
      </c>
      <c r="M8" s="70">
        <f>Registro_Datos!N11</f>
        <v>0</v>
      </c>
      <c r="N8" s="70">
        <f>Registro_Datos!O11</f>
        <v>0</v>
      </c>
      <c r="O8" s="70">
        <f>Registro_Datos!P11</f>
        <v>0</v>
      </c>
      <c r="P8" s="70">
        <f>Registro_Datos!Q11</f>
        <v>0</v>
      </c>
      <c r="Q8" s="70">
        <f>Registro_Datos!R11</f>
        <v>0</v>
      </c>
      <c r="R8" s="70">
        <f>Registro_Datos!S11</f>
        <v>0</v>
      </c>
      <c r="S8" s="70">
        <f>Registro_Datos!T11</f>
        <v>0</v>
      </c>
      <c r="T8" s="70">
        <f>Registro_Datos!U11</f>
        <v>0</v>
      </c>
      <c r="U8" s="70">
        <f>Registro_Datos!V11</f>
        <v>0</v>
      </c>
      <c r="V8" s="70">
        <f>Registro_Datos!W11</f>
        <v>0</v>
      </c>
      <c r="W8" s="70">
        <f>Registro_Datos!X11</f>
        <v>0</v>
      </c>
      <c r="X8" s="73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5" customFormat="1" ht="18" x14ac:dyDescent="0.25">
      <c r="A9" s="72" t="str">
        <f>Registro_Datos!B12</f>
        <v>2</v>
      </c>
      <c r="B9" s="32">
        <f>Registro_Datos!C12</f>
        <v>0</v>
      </c>
      <c r="C9" s="66">
        <f>Registro_Datos!D12</f>
        <v>0</v>
      </c>
      <c r="D9" s="35">
        <f>Registro_Datos!E12</f>
        <v>0</v>
      </c>
      <c r="E9" s="70">
        <f>Registro_Datos!F12</f>
        <v>0</v>
      </c>
      <c r="F9" s="70">
        <f>Registro_Datos!G12</f>
        <v>0</v>
      </c>
      <c r="G9" s="70">
        <f>Registro_Datos!H12</f>
        <v>0</v>
      </c>
      <c r="H9" s="70">
        <f>Registro_Datos!I12</f>
        <v>0</v>
      </c>
      <c r="I9" s="70">
        <f>Registro_Datos!J12</f>
        <v>0</v>
      </c>
      <c r="J9" s="70">
        <f>Registro_Datos!K12</f>
        <v>0</v>
      </c>
      <c r="K9" s="70">
        <f>Registro_Datos!L12</f>
        <v>0</v>
      </c>
      <c r="L9" s="70">
        <f>Registro_Datos!M12</f>
        <v>0</v>
      </c>
      <c r="M9" s="70">
        <f>Registro_Datos!N12</f>
        <v>0</v>
      </c>
      <c r="N9" s="70">
        <f>Registro_Datos!O12</f>
        <v>0</v>
      </c>
      <c r="O9" s="70">
        <f>Registro_Datos!P12</f>
        <v>0</v>
      </c>
      <c r="P9" s="70">
        <f>Registro_Datos!Q12</f>
        <v>0</v>
      </c>
      <c r="Q9" s="70">
        <f>Registro_Datos!R12</f>
        <v>0</v>
      </c>
      <c r="R9" s="70">
        <f>Registro_Datos!S12</f>
        <v>0</v>
      </c>
      <c r="S9" s="70">
        <f>Registro_Datos!T12</f>
        <v>0</v>
      </c>
      <c r="T9" s="70">
        <f>Registro_Datos!U12</f>
        <v>0</v>
      </c>
      <c r="U9" s="70">
        <f>Registro_Datos!V12</f>
        <v>0</v>
      </c>
      <c r="V9" s="70">
        <f>Registro_Datos!W12</f>
        <v>0</v>
      </c>
      <c r="W9" s="70">
        <f>Registro_Datos!X12</f>
        <v>0</v>
      </c>
      <c r="X9" s="73">
        <f>Registro_Datos!Y12</f>
        <v>0</v>
      </c>
      <c r="Y9" s="26" t="str">
        <f t="shared" ref="Y9:Y39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5" customFormat="1" ht="18" x14ac:dyDescent="0.25">
      <c r="A10" s="72" t="str">
        <f>Registro_Datos!B13</f>
        <v>3</v>
      </c>
      <c r="B10" s="32">
        <f>Registro_Datos!C13</f>
        <v>0</v>
      </c>
      <c r="C10" s="66">
        <f>Registro_Datos!D13</f>
        <v>0</v>
      </c>
      <c r="D10" s="35">
        <f>Registro_Datos!E13</f>
        <v>0</v>
      </c>
      <c r="E10" s="70">
        <f>Registro_Datos!F13</f>
        <v>0</v>
      </c>
      <c r="F10" s="70">
        <f>Registro_Datos!G13</f>
        <v>0</v>
      </c>
      <c r="G10" s="70">
        <f>Registro_Datos!H13</f>
        <v>0</v>
      </c>
      <c r="H10" s="70">
        <f>Registro_Datos!I13</f>
        <v>0</v>
      </c>
      <c r="I10" s="70">
        <f>Registro_Datos!J13</f>
        <v>0</v>
      </c>
      <c r="J10" s="70">
        <f>Registro_Datos!K13</f>
        <v>0</v>
      </c>
      <c r="K10" s="70">
        <f>Registro_Datos!L13</f>
        <v>0</v>
      </c>
      <c r="L10" s="70">
        <f>Registro_Datos!M13</f>
        <v>0</v>
      </c>
      <c r="M10" s="70">
        <f>Registro_Datos!N13</f>
        <v>0</v>
      </c>
      <c r="N10" s="70">
        <f>Registro_Datos!O13</f>
        <v>0</v>
      </c>
      <c r="O10" s="70">
        <f>Registro_Datos!P13</f>
        <v>0</v>
      </c>
      <c r="P10" s="70">
        <f>Registro_Datos!Q13</f>
        <v>0</v>
      </c>
      <c r="Q10" s="70">
        <f>Registro_Datos!R13</f>
        <v>0</v>
      </c>
      <c r="R10" s="70">
        <f>Registro_Datos!S13</f>
        <v>0</v>
      </c>
      <c r="S10" s="70">
        <f>Registro_Datos!T13</f>
        <v>0</v>
      </c>
      <c r="T10" s="70">
        <f>Registro_Datos!U13</f>
        <v>0</v>
      </c>
      <c r="U10" s="70">
        <f>Registro_Datos!V13</f>
        <v>0</v>
      </c>
      <c r="V10" s="70">
        <f>Registro_Datos!W13</f>
        <v>0</v>
      </c>
      <c r="W10" s="70">
        <f>Registro_Datos!X13</f>
        <v>0</v>
      </c>
      <c r="X10" s="73">
        <f>Registro_Datos!Y13</f>
        <v>0</v>
      </c>
      <c r="Y10" s="26" t="str">
        <f t="shared" si="0"/>
        <v>Predio Aprobado</v>
      </c>
    </row>
    <row r="11" spans="1:25" s="5" customFormat="1" ht="18" x14ac:dyDescent="0.25">
      <c r="A11" s="72" t="str">
        <f>Registro_Datos!B14</f>
        <v>4</v>
      </c>
      <c r="B11" s="32">
        <f>Registro_Datos!C14</f>
        <v>0</v>
      </c>
      <c r="C11" s="66">
        <f>Registro_Datos!D14</f>
        <v>0</v>
      </c>
      <c r="D11" s="35">
        <f>Registro_Datos!E14</f>
        <v>0</v>
      </c>
      <c r="E11" s="70">
        <f>Registro_Datos!F14</f>
        <v>0</v>
      </c>
      <c r="F11" s="70">
        <f>Registro_Datos!G14</f>
        <v>0</v>
      </c>
      <c r="G11" s="70">
        <f>Registro_Datos!H14</f>
        <v>0</v>
      </c>
      <c r="H11" s="70">
        <f>Registro_Datos!I14</f>
        <v>0</v>
      </c>
      <c r="I11" s="70">
        <f>Registro_Datos!J14</f>
        <v>0</v>
      </c>
      <c r="J11" s="70">
        <f>Registro_Datos!K14</f>
        <v>0</v>
      </c>
      <c r="K11" s="70">
        <f>Registro_Datos!L14</f>
        <v>0</v>
      </c>
      <c r="L11" s="70">
        <f>Registro_Datos!M14</f>
        <v>0</v>
      </c>
      <c r="M11" s="70">
        <f>Registro_Datos!N14</f>
        <v>0</v>
      </c>
      <c r="N11" s="70">
        <f>Registro_Datos!O14</f>
        <v>0</v>
      </c>
      <c r="O11" s="70">
        <f>Registro_Datos!P14</f>
        <v>0</v>
      </c>
      <c r="P11" s="70">
        <f>Registro_Datos!Q14</f>
        <v>0</v>
      </c>
      <c r="Q11" s="70">
        <f>Registro_Datos!R14</f>
        <v>0</v>
      </c>
      <c r="R11" s="70">
        <f>Registro_Datos!S14</f>
        <v>0</v>
      </c>
      <c r="S11" s="70">
        <f>Registro_Datos!T14</f>
        <v>0</v>
      </c>
      <c r="T11" s="70">
        <f>Registro_Datos!U14</f>
        <v>0</v>
      </c>
      <c r="U11" s="70">
        <f>Registro_Datos!V14</f>
        <v>0</v>
      </c>
      <c r="V11" s="70">
        <f>Registro_Datos!W14</f>
        <v>0</v>
      </c>
      <c r="W11" s="70">
        <f>Registro_Datos!X14</f>
        <v>0</v>
      </c>
      <c r="X11" s="73">
        <f>Registro_Datos!Y14</f>
        <v>0</v>
      </c>
      <c r="Y11" s="26" t="str">
        <f t="shared" si="0"/>
        <v>Predio Aprobado</v>
      </c>
    </row>
    <row r="12" spans="1:25" s="5" customFormat="1" ht="18" x14ac:dyDescent="0.25">
      <c r="A12" s="72" t="str">
        <f>Registro_Datos!B15</f>
        <v>5</v>
      </c>
      <c r="B12" s="32">
        <f>Registro_Datos!C15</f>
        <v>0</v>
      </c>
      <c r="C12" s="66">
        <f>Registro_Datos!D15</f>
        <v>0</v>
      </c>
      <c r="D12" s="35">
        <f>Registro_Datos!E15</f>
        <v>0</v>
      </c>
      <c r="E12" s="70">
        <f>Registro_Datos!F15</f>
        <v>0</v>
      </c>
      <c r="F12" s="70">
        <f>Registro_Datos!G15</f>
        <v>0</v>
      </c>
      <c r="G12" s="70">
        <f>Registro_Datos!H15</f>
        <v>0</v>
      </c>
      <c r="H12" s="70">
        <f>Registro_Datos!I15</f>
        <v>0</v>
      </c>
      <c r="I12" s="70">
        <f>Registro_Datos!J15</f>
        <v>0</v>
      </c>
      <c r="J12" s="70">
        <f>Registro_Datos!K15</f>
        <v>0</v>
      </c>
      <c r="K12" s="70">
        <f>Registro_Datos!L15</f>
        <v>0</v>
      </c>
      <c r="L12" s="70">
        <f>Registro_Datos!M15</f>
        <v>0</v>
      </c>
      <c r="M12" s="70">
        <f>Registro_Datos!N15</f>
        <v>0</v>
      </c>
      <c r="N12" s="70">
        <f>Registro_Datos!O15</f>
        <v>0</v>
      </c>
      <c r="O12" s="70">
        <f>Registro_Datos!P15</f>
        <v>0</v>
      </c>
      <c r="P12" s="70">
        <f>Registro_Datos!Q15</f>
        <v>0</v>
      </c>
      <c r="Q12" s="70">
        <f>Registro_Datos!R15</f>
        <v>0</v>
      </c>
      <c r="R12" s="70">
        <f>Registro_Datos!S15</f>
        <v>0</v>
      </c>
      <c r="S12" s="70">
        <f>Registro_Datos!T15</f>
        <v>0</v>
      </c>
      <c r="T12" s="70">
        <f>Registro_Datos!U15</f>
        <v>0</v>
      </c>
      <c r="U12" s="70">
        <f>Registro_Datos!V15</f>
        <v>0</v>
      </c>
      <c r="V12" s="70">
        <f>Registro_Datos!W15</f>
        <v>0</v>
      </c>
      <c r="W12" s="70">
        <f>Registro_Datos!X15</f>
        <v>0</v>
      </c>
      <c r="X12" s="73">
        <f>Registro_Datos!Y15</f>
        <v>0</v>
      </c>
      <c r="Y12" s="26" t="str">
        <f t="shared" si="0"/>
        <v>Predio Aprobado</v>
      </c>
    </row>
    <row r="13" spans="1:25" s="5" customFormat="1" ht="18" x14ac:dyDescent="0.25">
      <c r="A13" s="72" t="str">
        <f>Registro_Datos!B16</f>
        <v>6</v>
      </c>
      <c r="B13" s="32">
        <f>Registro_Datos!C16</f>
        <v>0</v>
      </c>
      <c r="C13" s="66">
        <f>Registro_Datos!D16</f>
        <v>0</v>
      </c>
      <c r="D13" s="35">
        <f>Registro_Datos!E16</f>
        <v>0</v>
      </c>
      <c r="E13" s="70">
        <f>Registro_Datos!F16</f>
        <v>0</v>
      </c>
      <c r="F13" s="70">
        <f>Registro_Datos!G16</f>
        <v>0</v>
      </c>
      <c r="G13" s="70">
        <f>Registro_Datos!H16</f>
        <v>0</v>
      </c>
      <c r="H13" s="70">
        <f>Registro_Datos!I16</f>
        <v>0</v>
      </c>
      <c r="I13" s="70">
        <f>Registro_Datos!J16</f>
        <v>0</v>
      </c>
      <c r="J13" s="70">
        <f>Registro_Datos!K16</f>
        <v>0</v>
      </c>
      <c r="K13" s="70">
        <f>Registro_Datos!L16</f>
        <v>0</v>
      </c>
      <c r="L13" s="70">
        <f>Registro_Datos!M16</f>
        <v>0</v>
      </c>
      <c r="M13" s="70">
        <f>Registro_Datos!N16</f>
        <v>0</v>
      </c>
      <c r="N13" s="70">
        <f>Registro_Datos!O16</f>
        <v>0</v>
      </c>
      <c r="O13" s="70">
        <f>Registro_Datos!P16</f>
        <v>0</v>
      </c>
      <c r="P13" s="70">
        <f>Registro_Datos!Q16</f>
        <v>0</v>
      </c>
      <c r="Q13" s="70">
        <f>Registro_Datos!R16</f>
        <v>0</v>
      </c>
      <c r="R13" s="70">
        <f>Registro_Datos!S16</f>
        <v>0</v>
      </c>
      <c r="S13" s="70">
        <f>Registro_Datos!T16</f>
        <v>0</v>
      </c>
      <c r="T13" s="70">
        <f>Registro_Datos!U16</f>
        <v>0</v>
      </c>
      <c r="U13" s="70">
        <f>Registro_Datos!V16</f>
        <v>0</v>
      </c>
      <c r="V13" s="70">
        <f>Registro_Datos!W16</f>
        <v>0</v>
      </c>
      <c r="W13" s="70">
        <f>Registro_Datos!X16</f>
        <v>0</v>
      </c>
      <c r="X13" s="73">
        <f>Registro_Datos!Y16</f>
        <v>0</v>
      </c>
      <c r="Y13" s="26" t="str">
        <f t="shared" si="0"/>
        <v>Predio Aprobado</v>
      </c>
    </row>
    <row r="14" spans="1:25" s="5" customFormat="1" ht="18" x14ac:dyDescent="0.25">
      <c r="A14" s="72" t="str">
        <f>Registro_Datos!B17</f>
        <v>7</v>
      </c>
      <c r="B14" s="32">
        <f>Registro_Datos!C17</f>
        <v>0</v>
      </c>
      <c r="C14" s="66">
        <f>Registro_Datos!D17</f>
        <v>0</v>
      </c>
      <c r="D14" s="35">
        <f>Registro_Datos!E17</f>
        <v>0</v>
      </c>
      <c r="E14" s="70">
        <f>Registro_Datos!F17</f>
        <v>0</v>
      </c>
      <c r="F14" s="70">
        <f>Registro_Datos!G17</f>
        <v>0</v>
      </c>
      <c r="G14" s="70">
        <f>Registro_Datos!H17</f>
        <v>0</v>
      </c>
      <c r="H14" s="70">
        <f>Registro_Datos!I17</f>
        <v>0</v>
      </c>
      <c r="I14" s="70">
        <f>Registro_Datos!J17</f>
        <v>0</v>
      </c>
      <c r="J14" s="70">
        <f>Registro_Datos!K17</f>
        <v>0</v>
      </c>
      <c r="K14" s="70">
        <f>Registro_Datos!L17</f>
        <v>0</v>
      </c>
      <c r="L14" s="70">
        <f>Registro_Datos!M17</f>
        <v>0</v>
      </c>
      <c r="M14" s="70">
        <f>Registro_Datos!N17</f>
        <v>0</v>
      </c>
      <c r="N14" s="70">
        <f>Registro_Datos!O17</f>
        <v>0</v>
      </c>
      <c r="O14" s="70">
        <f>Registro_Datos!P17</f>
        <v>0</v>
      </c>
      <c r="P14" s="70">
        <f>Registro_Datos!Q17</f>
        <v>0</v>
      </c>
      <c r="Q14" s="70">
        <f>Registro_Datos!R17</f>
        <v>0</v>
      </c>
      <c r="R14" s="70">
        <f>Registro_Datos!S17</f>
        <v>0</v>
      </c>
      <c r="S14" s="70">
        <f>Registro_Datos!T17</f>
        <v>0</v>
      </c>
      <c r="T14" s="70">
        <f>Registro_Datos!U17</f>
        <v>0</v>
      </c>
      <c r="U14" s="70">
        <f>Registro_Datos!V17</f>
        <v>0</v>
      </c>
      <c r="V14" s="70">
        <f>Registro_Datos!W17</f>
        <v>0</v>
      </c>
      <c r="W14" s="70">
        <f>Registro_Datos!X17</f>
        <v>0</v>
      </c>
      <c r="X14" s="73">
        <f>Registro_Datos!Y17</f>
        <v>0</v>
      </c>
      <c r="Y14" s="26" t="str">
        <f t="shared" si="0"/>
        <v>Predio Aprobado</v>
      </c>
    </row>
    <row r="15" spans="1:25" s="5" customFormat="1" ht="18" x14ac:dyDescent="0.25">
      <c r="A15" s="72" t="str">
        <f>Registro_Datos!B18</f>
        <v>8</v>
      </c>
      <c r="B15" s="32">
        <f>Registro_Datos!C18</f>
        <v>0</v>
      </c>
      <c r="C15" s="66">
        <f>Registro_Datos!D18</f>
        <v>0</v>
      </c>
      <c r="D15" s="35">
        <f>Registro_Datos!E18</f>
        <v>0</v>
      </c>
      <c r="E15" s="70">
        <f>Registro_Datos!F18</f>
        <v>0</v>
      </c>
      <c r="F15" s="70">
        <f>Registro_Datos!G18</f>
        <v>0</v>
      </c>
      <c r="G15" s="70">
        <f>Registro_Datos!H18</f>
        <v>0</v>
      </c>
      <c r="H15" s="70">
        <f>Registro_Datos!I18</f>
        <v>0</v>
      </c>
      <c r="I15" s="70">
        <f>Registro_Datos!J18</f>
        <v>0</v>
      </c>
      <c r="J15" s="70">
        <f>Registro_Datos!K18</f>
        <v>0</v>
      </c>
      <c r="K15" s="70">
        <f>Registro_Datos!L18</f>
        <v>0</v>
      </c>
      <c r="L15" s="70">
        <f>Registro_Datos!M18</f>
        <v>0</v>
      </c>
      <c r="M15" s="70">
        <f>Registro_Datos!N18</f>
        <v>0</v>
      </c>
      <c r="N15" s="70">
        <f>Registro_Datos!O18</f>
        <v>0</v>
      </c>
      <c r="O15" s="70">
        <f>Registro_Datos!P18</f>
        <v>0</v>
      </c>
      <c r="P15" s="70">
        <f>Registro_Datos!Q18</f>
        <v>0</v>
      </c>
      <c r="Q15" s="70">
        <f>Registro_Datos!R18</f>
        <v>0</v>
      </c>
      <c r="R15" s="70">
        <f>Registro_Datos!S18</f>
        <v>0</v>
      </c>
      <c r="S15" s="70">
        <f>Registro_Datos!T18</f>
        <v>0</v>
      </c>
      <c r="T15" s="70">
        <f>Registro_Datos!U18</f>
        <v>0</v>
      </c>
      <c r="U15" s="70">
        <f>Registro_Datos!V18</f>
        <v>0</v>
      </c>
      <c r="V15" s="70">
        <f>Registro_Datos!W18</f>
        <v>0</v>
      </c>
      <c r="W15" s="70">
        <f>Registro_Datos!X18</f>
        <v>0</v>
      </c>
      <c r="X15" s="73">
        <f>Registro_Datos!Y18</f>
        <v>0</v>
      </c>
      <c r="Y15" s="26" t="str">
        <f t="shared" si="0"/>
        <v>Predio Aprobado</v>
      </c>
    </row>
    <row r="16" spans="1:25" s="5" customFormat="1" ht="18" x14ac:dyDescent="0.25">
      <c r="A16" s="72" t="str">
        <f>Registro_Datos!B19</f>
        <v>9</v>
      </c>
      <c r="B16" s="32">
        <f>Registro_Datos!C19</f>
        <v>0</v>
      </c>
      <c r="C16" s="66">
        <f>Registro_Datos!D19</f>
        <v>0</v>
      </c>
      <c r="D16" s="35">
        <f>Registro_Datos!E19</f>
        <v>0</v>
      </c>
      <c r="E16" s="70">
        <f>Registro_Datos!F19</f>
        <v>0</v>
      </c>
      <c r="F16" s="70">
        <f>Registro_Datos!G19</f>
        <v>0</v>
      </c>
      <c r="G16" s="70">
        <f>Registro_Datos!H19</f>
        <v>0</v>
      </c>
      <c r="H16" s="70">
        <f>Registro_Datos!I19</f>
        <v>0</v>
      </c>
      <c r="I16" s="70">
        <f>Registro_Datos!J19</f>
        <v>0</v>
      </c>
      <c r="J16" s="70">
        <f>Registro_Datos!K19</f>
        <v>0</v>
      </c>
      <c r="K16" s="70">
        <f>Registro_Datos!L19</f>
        <v>0</v>
      </c>
      <c r="L16" s="70">
        <f>Registro_Datos!M19</f>
        <v>0</v>
      </c>
      <c r="M16" s="70">
        <f>Registro_Datos!N19</f>
        <v>0</v>
      </c>
      <c r="N16" s="70">
        <f>Registro_Datos!O19</f>
        <v>0</v>
      </c>
      <c r="O16" s="70">
        <f>Registro_Datos!P19</f>
        <v>0</v>
      </c>
      <c r="P16" s="70">
        <f>Registro_Datos!Q19</f>
        <v>0</v>
      </c>
      <c r="Q16" s="70">
        <f>Registro_Datos!R19</f>
        <v>0</v>
      </c>
      <c r="R16" s="70">
        <f>Registro_Datos!S19</f>
        <v>0</v>
      </c>
      <c r="S16" s="70">
        <f>Registro_Datos!T19</f>
        <v>0</v>
      </c>
      <c r="T16" s="70">
        <f>Registro_Datos!U19</f>
        <v>0</v>
      </c>
      <c r="U16" s="70">
        <f>Registro_Datos!V19</f>
        <v>0</v>
      </c>
      <c r="V16" s="70">
        <f>Registro_Datos!W19</f>
        <v>0</v>
      </c>
      <c r="W16" s="70">
        <f>Registro_Datos!X19</f>
        <v>0</v>
      </c>
      <c r="X16" s="73">
        <f>Registro_Datos!Y19</f>
        <v>0</v>
      </c>
      <c r="Y16" s="26" t="str">
        <f t="shared" si="0"/>
        <v>Predio Aprobado</v>
      </c>
    </row>
    <row r="17" spans="1:25" s="5" customFormat="1" ht="18" x14ac:dyDescent="0.25">
      <c r="A17" s="72" t="str">
        <f>Registro_Datos!B20</f>
        <v>10</v>
      </c>
      <c r="B17" s="32">
        <f>Registro_Datos!C20</f>
        <v>0</v>
      </c>
      <c r="C17" s="66">
        <f>Registro_Datos!D20</f>
        <v>0</v>
      </c>
      <c r="D17" s="35">
        <f>Registro_Datos!E20</f>
        <v>0</v>
      </c>
      <c r="E17" s="70">
        <f>Registro_Datos!F20</f>
        <v>0</v>
      </c>
      <c r="F17" s="70">
        <f>Registro_Datos!G20</f>
        <v>0</v>
      </c>
      <c r="G17" s="70">
        <f>Registro_Datos!H20</f>
        <v>0</v>
      </c>
      <c r="H17" s="70">
        <f>Registro_Datos!I20</f>
        <v>0</v>
      </c>
      <c r="I17" s="70">
        <f>Registro_Datos!J20</f>
        <v>0</v>
      </c>
      <c r="J17" s="70">
        <f>Registro_Datos!K20</f>
        <v>0</v>
      </c>
      <c r="K17" s="70">
        <f>Registro_Datos!L20</f>
        <v>0</v>
      </c>
      <c r="L17" s="70">
        <f>Registro_Datos!M20</f>
        <v>0</v>
      </c>
      <c r="M17" s="70">
        <f>Registro_Datos!N20</f>
        <v>0</v>
      </c>
      <c r="N17" s="70">
        <f>Registro_Datos!O20</f>
        <v>0</v>
      </c>
      <c r="O17" s="70">
        <f>Registro_Datos!P20</f>
        <v>0</v>
      </c>
      <c r="P17" s="70">
        <f>Registro_Datos!Q20</f>
        <v>0</v>
      </c>
      <c r="Q17" s="70">
        <f>Registro_Datos!R20</f>
        <v>0</v>
      </c>
      <c r="R17" s="70">
        <f>Registro_Datos!S20</f>
        <v>0</v>
      </c>
      <c r="S17" s="70">
        <f>Registro_Datos!T20</f>
        <v>0</v>
      </c>
      <c r="T17" s="70">
        <f>Registro_Datos!U20</f>
        <v>0</v>
      </c>
      <c r="U17" s="70">
        <f>Registro_Datos!V20</f>
        <v>0</v>
      </c>
      <c r="V17" s="70">
        <f>Registro_Datos!W20</f>
        <v>0</v>
      </c>
      <c r="W17" s="70">
        <f>Registro_Datos!X20</f>
        <v>0</v>
      </c>
      <c r="X17" s="73">
        <f>Registro_Datos!Y20</f>
        <v>0</v>
      </c>
      <c r="Y17" s="26" t="str">
        <f t="shared" si="0"/>
        <v>Predio Aprobado</v>
      </c>
    </row>
    <row r="18" spans="1:25" s="5" customFormat="1" ht="18" x14ac:dyDescent="0.25">
      <c r="A18" s="72" t="str">
        <f>Registro_Datos!B21</f>
        <v>11</v>
      </c>
      <c r="B18" s="32">
        <f>Registro_Datos!C21</f>
        <v>0</v>
      </c>
      <c r="C18" s="66">
        <f>Registro_Datos!D21</f>
        <v>0</v>
      </c>
      <c r="D18" s="35">
        <f>Registro_Datos!E21</f>
        <v>0</v>
      </c>
      <c r="E18" s="70">
        <f>Registro_Datos!F21</f>
        <v>0</v>
      </c>
      <c r="F18" s="70">
        <f>Registro_Datos!G21</f>
        <v>0</v>
      </c>
      <c r="G18" s="70">
        <f>Registro_Datos!H21</f>
        <v>0</v>
      </c>
      <c r="H18" s="70">
        <f>Registro_Datos!I21</f>
        <v>0</v>
      </c>
      <c r="I18" s="70">
        <f>Registro_Datos!J21</f>
        <v>0</v>
      </c>
      <c r="J18" s="70">
        <f>Registro_Datos!K21</f>
        <v>0</v>
      </c>
      <c r="K18" s="70">
        <f>Registro_Datos!L21</f>
        <v>0</v>
      </c>
      <c r="L18" s="70">
        <f>Registro_Datos!M21</f>
        <v>0</v>
      </c>
      <c r="M18" s="70">
        <f>Registro_Datos!N21</f>
        <v>0</v>
      </c>
      <c r="N18" s="70">
        <f>Registro_Datos!O21</f>
        <v>0</v>
      </c>
      <c r="O18" s="70">
        <f>Registro_Datos!P21</f>
        <v>0</v>
      </c>
      <c r="P18" s="70">
        <f>Registro_Datos!Q21</f>
        <v>0</v>
      </c>
      <c r="Q18" s="70">
        <f>Registro_Datos!R21</f>
        <v>0</v>
      </c>
      <c r="R18" s="70">
        <f>Registro_Datos!S21</f>
        <v>0</v>
      </c>
      <c r="S18" s="70">
        <f>Registro_Datos!T21</f>
        <v>0</v>
      </c>
      <c r="T18" s="70">
        <f>Registro_Datos!U21</f>
        <v>0</v>
      </c>
      <c r="U18" s="70">
        <f>Registro_Datos!V21</f>
        <v>0</v>
      </c>
      <c r="V18" s="70">
        <f>Registro_Datos!W21</f>
        <v>0</v>
      </c>
      <c r="W18" s="70">
        <f>Registro_Datos!X21</f>
        <v>0</v>
      </c>
      <c r="X18" s="73">
        <f>Registro_Datos!Y21</f>
        <v>0</v>
      </c>
      <c r="Y18" s="26" t="str">
        <f t="shared" si="0"/>
        <v>Predio Aprobado</v>
      </c>
    </row>
    <row r="19" spans="1:25" s="5" customFormat="1" ht="18" x14ac:dyDescent="0.25">
      <c r="A19" s="72" t="str">
        <f>Registro_Datos!B22</f>
        <v>12</v>
      </c>
      <c r="B19" s="32">
        <f>Registro_Datos!C22</f>
        <v>0</v>
      </c>
      <c r="C19" s="66">
        <f>Registro_Datos!D22</f>
        <v>0</v>
      </c>
      <c r="D19" s="35">
        <f>Registro_Datos!E22</f>
        <v>0</v>
      </c>
      <c r="E19" s="70">
        <f>Registro_Datos!F22</f>
        <v>0</v>
      </c>
      <c r="F19" s="70">
        <f>Registro_Datos!G22</f>
        <v>0</v>
      </c>
      <c r="G19" s="70">
        <f>Registro_Datos!H22</f>
        <v>0</v>
      </c>
      <c r="H19" s="70">
        <f>Registro_Datos!I22</f>
        <v>0</v>
      </c>
      <c r="I19" s="70">
        <f>Registro_Datos!J22</f>
        <v>0</v>
      </c>
      <c r="J19" s="70">
        <f>Registro_Datos!K22</f>
        <v>0</v>
      </c>
      <c r="K19" s="70">
        <f>Registro_Datos!L22</f>
        <v>0</v>
      </c>
      <c r="L19" s="70">
        <f>Registro_Datos!M22</f>
        <v>0</v>
      </c>
      <c r="M19" s="70">
        <f>Registro_Datos!N22</f>
        <v>0</v>
      </c>
      <c r="N19" s="70">
        <f>Registro_Datos!O22</f>
        <v>0</v>
      </c>
      <c r="O19" s="70">
        <f>Registro_Datos!P22</f>
        <v>0</v>
      </c>
      <c r="P19" s="70">
        <f>Registro_Datos!Q22</f>
        <v>0</v>
      </c>
      <c r="Q19" s="70">
        <f>Registro_Datos!R22</f>
        <v>0</v>
      </c>
      <c r="R19" s="70">
        <f>Registro_Datos!S22</f>
        <v>0</v>
      </c>
      <c r="S19" s="70">
        <f>Registro_Datos!T22</f>
        <v>0</v>
      </c>
      <c r="T19" s="70">
        <f>Registro_Datos!U22</f>
        <v>0</v>
      </c>
      <c r="U19" s="70">
        <f>Registro_Datos!V22</f>
        <v>0</v>
      </c>
      <c r="V19" s="70">
        <f>Registro_Datos!W22</f>
        <v>0</v>
      </c>
      <c r="W19" s="70">
        <f>Registro_Datos!X22</f>
        <v>0</v>
      </c>
      <c r="X19" s="73">
        <f>Registro_Datos!Y22</f>
        <v>0</v>
      </c>
      <c r="Y19" s="26" t="str">
        <f t="shared" si="0"/>
        <v>Predio Aprobado</v>
      </c>
    </row>
    <row r="20" spans="1:25" s="5" customFormat="1" ht="18" x14ac:dyDescent="0.25">
      <c r="A20" s="72" t="str">
        <f>Registro_Datos!B23</f>
        <v>13</v>
      </c>
      <c r="B20" s="32">
        <f>Registro_Datos!C23</f>
        <v>0</v>
      </c>
      <c r="C20" s="66">
        <f>Registro_Datos!D23</f>
        <v>0</v>
      </c>
      <c r="D20" s="35">
        <f>Registro_Datos!E23</f>
        <v>0</v>
      </c>
      <c r="E20" s="70">
        <f>Registro_Datos!F23</f>
        <v>0</v>
      </c>
      <c r="F20" s="70">
        <f>Registro_Datos!G23</f>
        <v>0</v>
      </c>
      <c r="G20" s="70">
        <f>Registro_Datos!H23</f>
        <v>0</v>
      </c>
      <c r="H20" s="70">
        <f>Registro_Datos!I23</f>
        <v>0</v>
      </c>
      <c r="I20" s="70">
        <f>Registro_Datos!J23</f>
        <v>0</v>
      </c>
      <c r="J20" s="70">
        <f>Registro_Datos!K23</f>
        <v>0</v>
      </c>
      <c r="K20" s="70">
        <f>Registro_Datos!L23</f>
        <v>0</v>
      </c>
      <c r="L20" s="70">
        <f>Registro_Datos!M23</f>
        <v>0</v>
      </c>
      <c r="M20" s="70">
        <f>Registro_Datos!N23</f>
        <v>0</v>
      </c>
      <c r="N20" s="70">
        <f>Registro_Datos!O23</f>
        <v>0</v>
      </c>
      <c r="O20" s="70">
        <f>Registro_Datos!P23</f>
        <v>0</v>
      </c>
      <c r="P20" s="70">
        <f>Registro_Datos!Q23</f>
        <v>0</v>
      </c>
      <c r="Q20" s="70">
        <f>Registro_Datos!R23</f>
        <v>0</v>
      </c>
      <c r="R20" s="70">
        <f>Registro_Datos!S23</f>
        <v>0</v>
      </c>
      <c r="S20" s="70">
        <f>Registro_Datos!T23</f>
        <v>0</v>
      </c>
      <c r="T20" s="70">
        <f>Registro_Datos!U23</f>
        <v>0</v>
      </c>
      <c r="U20" s="70">
        <f>Registro_Datos!V23</f>
        <v>0</v>
      </c>
      <c r="V20" s="70">
        <f>Registro_Datos!W23</f>
        <v>0</v>
      </c>
      <c r="W20" s="70">
        <f>Registro_Datos!X23</f>
        <v>0</v>
      </c>
      <c r="X20" s="73">
        <f>Registro_Datos!Y23</f>
        <v>0</v>
      </c>
      <c r="Y20" s="26" t="str">
        <f t="shared" si="0"/>
        <v>Predio Aprobado</v>
      </c>
    </row>
    <row r="21" spans="1:25" s="5" customFormat="1" ht="18" x14ac:dyDescent="0.25">
      <c r="A21" s="72" t="str">
        <f>Registro_Datos!B24</f>
        <v>14</v>
      </c>
      <c r="B21" s="32">
        <f>Registro_Datos!C24</f>
        <v>0</v>
      </c>
      <c r="C21" s="66">
        <f>Registro_Datos!D24</f>
        <v>0</v>
      </c>
      <c r="D21" s="35">
        <f>Registro_Datos!E24</f>
        <v>0</v>
      </c>
      <c r="E21" s="70">
        <f>Registro_Datos!F24</f>
        <v>0</v>
      </c>
      <c r="F21" s="70">
        <f>Registro_Datos!G24</f>
        <v>0</v>
      </c>
      <c r="G21" s="70">
        <f>Registro_Datos!H24</f>
        <v>0</v>
      </c>
      <c r="H21" s="70">
        <f>Registro_Datos!I24</f>
        <v>0</v>
      </c>
      <c r="I21" s="70">
        <f>Registro_Datos!J24</f>
        <v>0</v>
      </c>
      <c r="J21" s="70">
        <f>Registro_Datos!K24</f>
        <v>0</v>
      </c>
      <c r="K21" s="70">
        <f>Registro_Datos!L24</f>
        <v>0</v>
      </c>
      <c r="L21" s="70">
        <f>Registro_Datos!M24</f>
        <v>0</v>
      </c>
      <c r="M21" s="70">
        <f>Registro_Datos!N24</f>
        <v>0</v>
      </c>
      <c r="N21" s="70">
        <f>Registro_Datos!O24</f>
        <v>0</v>
      </c>
      <c r="O21" s="70">
        <f>Registro_Datos!P24</f>
        <v>0</v>
      </c>
      <c r="P21" s="70">
        <f>Registro_Datos!Q24</f>
        <v>0</v>
      </c>
      <c r="Q21" s="70">
        <f>Registro_Datos!R24</f>
        <v>0</v>
      </c>
      <c r="R21" s="70">
        <f>Registro_Datos!S24</f>
        <v>0</v>
      </c>
      <c r="S21" s="70">
        <f>Registro_Datos!T24</f>
        <v>0</v>
      </c>
      <c r="T21" s="70">
        <f>Registro_Datos!U24</f>
        <v>0</v>
      </c>
      <c r="U21" s="70">
        <f>Registro_Datos!V24</f>
        <v>0</v>
      </c>
      <c r="V21" s="70">
        <f>Registro_Datos!W24</f>
        <v>0</v>
      </c>
      <c r="W21" s="70">
        <f>Registro_Datos!X24</f>
        <v>0</v>
      </c>
      <c r="X21" s="73">
        <f>Registro_Datos!Y24</f>
        <v>0</v>
      </c>
      <c r="Y21" s="26" t="str">
        <f t="shared" si="0"/>
        <v>Predio Aprobado</v>
      </c>
    </row>
    <row r="22" spans="1:25" s="5" customFormat="1" ht="18" x14ac:dyDescent="0.25">
      <c r="A22" s="72" t="str">
        <f>Registro_Datos!B25</f>
        <v>15</v>
      </c>
      <c r="B22" s="32">
        <f>Registro_Datos!C25</f>
        <v>0</v>
      </c>
      <c r="C22" s="66">
        <f>Registro_Datos!D25</f>
        <v>0</v>
      </c>
      <c r="D22" s="35">
        <f>Registro_Datos!E25</f>
        <v>0</v>
      </c>
      <c r="E22" s="70">
        <f>Registro_Datos!F25</f>
        <v>0</v>
      </c>
      <c r="F22" s="70">
        <f>Registro_Datos!G25</f>
        <v>0</v>
      </c>
      <c r="G22" s="70">
        <f>Registro_Datos!H25</f>
        <v>0</v>
      </c>
      <c r="H22" s="70">
        <f>Registro_Datos!I25</f>
        <v>0</v>
      </c>
      <c r="I22" s="70">
        <f>Registro_Datos!J25</f>
        <v>0</v>
      </c>
      <c r="J22" s="70">
        <f>Registro_Datos!K25</f>
        <v>0</v>
      </c>
      <c r="K22" s="70">
        <f>Registro_Datos!L25</f>
        <v>0</v>
      </c>
      <c r="L22" s="70">
        <f>Registro_Datos!M25</f>
        <v>0</v>
      </c>
      <c r="M22" s="70">
        <f>Registro_Datos!N25</f>
        <v>0</v>
      </c>
      <c r="N22" s="70">
        <f>Registro_Datos!O25</f>
        <v>0</v>
      </c>
      <c r="O22" s="70">
        <f>Registro_Datos!P25</f>
        <v>0</v>
      </c>
      <c r="P22" s="70">
        <f>Registro_Datos!Q25</f>
        <v>0</v>
      </c>
      <c r="Q22" s="70">
        <f>Registro_Datos!R25</f>
        <v>0</v>
      </c>
      <c r="R22" s="70">
        <f>Registro_Datos!S25</f>
        <v>0</v>
      </c>
      <c r="S22" s="70">
        <f>Registro_Datos!T25</f>
        <v>0</v>
      </c>
      <c r="T22" s="70">
        <f>Registro_Datos!U25</f>
        <v>0</v>
      </c>
      <c r="U22" s="70">
        <f>Registro_Datos!V25</f>
        <v>0</v>
      </c>
      <c r="V22" s="70">
        <f>Registro_Datos!W25</f>
        <v>0</v>
      </c>
      <c r="W22" s="70">
        <f>Registro_Datos!X25</f>
        <v>0</v>
      </c>
      <c r="X22" s="73">
        <f>Registro_Datos!Y25</f>
        <v>0</v>
      </c>
      <c r="Y22" s="26" t="str">
        <f t="shared" si="0"/>
        <v>Predio Aprobado</v>
      </c>
    </row>
    <row r="23" spans="1:25" s="5" customFormat="1" ht="18" x14ac:dyDescent="0.25">
      <c r="A23" s="72" t="str">
        <f>Registro_Datos!B26</f>
        <v>16</v>
      </c>
      <c r="B23" s="32">
        <f>Registro_Datos!C26</f>
        <v>0</v>
      </c>
      <c r="C23" s="66">
        <f>Registro_Datos!D26</f>
        <v>0</v>
      </c>
      <c r="D23" s="35">
        <f>Registro_Datos!E26</f>
        <v>0</v>
      </c>
      <c r="E23" s="70">
        <f>Registro_Datos!F26</f>
        <v>0</v>
      </c>
      <c r="F23" s="70">
        <f>Registro_Datos!G26</f>
        <v>0</v>
      </c>
      <c r="G23" s="70">
        <f>Registro_Datos!H26</f>
        <v>0</v>
      </c>
      <c r="H23" s="70">
        <f>Registro_Datos!I26</f>
        <v>0</v>
      </c>
      <c r="I23" s="70">
        <f>Registro_Datos!J26</f>
        <v>0</v>
      </c>
      <c r="J23" s="70">
        <f>Registro_Datos!K26</f>
        <v>0</v>
      </c>
      <c r="K23" s="70">
        <f>Registro_Datos!L26</f>
        <v>0</v>
      </c>
      <c r="L23" s="70">
        <f>Registro_Datos!M26</f>
        <v>0</v>
      </c>
      <c r="M23" s="70">
        <f>Registro_Datos!N26</f>
        <v>0</v>
      </c>
      <c r="N23" s="70">
        <f>Registro_Datos!O26</f>
        <v>0</v>
      </c>
      <c r="O23" s="70">
        <f>Registro_Datos!P26</f>
        <v>0</v>
      </c>
      <c r="P23" s="70">
        <f>Registro_Datos!Q26</f>
        <v>0</v>
      </c>
      <c r="Q23" s="70">
        <f>Registro_Datos!R26</f>
        <v>0</v>
      </c>
      <c r="R23" s="70">
        <f>Registro_Datos!S26</f>
        <v>0</v>
      </c>
      <c r="S23" s="70">
        <f>Registro_Datos!T26</f>
        <v>0</v>
      </c>
      <c r="T23" s="70">
        <f>Registro_Datos!U26</f>
        <v>0</v>
      </c>
      <c r="U23" s="70">
        <f>Registro_Datos!V26</f>
        <v>0</v>
      </c>
      <c r="V23" s="70">
        <f>Registro_Datos!W26</f>
        <v>0</v>
      </c>
      <c r="W23" s="70">
        <f>Registro_Datos!X26</f>
        <v>0</v>
      </c>
      <c r="X23" s="73">
        <f>Registro_Datos!Y26</f>
        <v>0</v>
      </c>
      <c r="Y23" s="26" t="str">
        <f t="shared" si="0"/>
        <v>Predio Aprobado</v>
      </c>
    </row>
    <row r="24" spans="1:25" s="5" customFormat="1" ht="18" x14ac:dyDescent="0.25">
      <c r="A24" s="72" t="str">
        <f>Registro_Datos!B27</f>
        <v>17</v>
      </c>
      <c r="B24" s="32">
        <f>Registro_Datos!C27</f>
        <v>0</v>
      </c>
      <c r="C24" s="66">
        <f>Registro_Datos!D27</f>
        <v>0</v>
      </c>
      <c r="D24" s="35">
        <f>Registro_Datos!E27</f>
        <v>0</v>
      </c>
      <c r="E24" s="70">
        <f>Registro_Datos!F27</f>
        <v>0</v>
      </c>
      <c r="F24" s="70">
        <f>Registro_Datos!G27</f>
        <v>0</v>
      </c>
      <c r="G24" s="70">
        <f>Registro_Datos!H27</f>
        <v>0</v>
      </c>
      <c r="H24" s="70">
        <f>Registro_Datos!I27</f>
        <v>0</v>
      </c>
      <c r="I24" s="70">
        <f>Registro_Datos!J27</f>
        <v>0</v>
      </c>
      <c r="J24" s="70">
        <f>Registro_Datos!K27</f>
        <v>0</v>
      </c>
      <c r="K24" s="70">
        <f>Registro_Datos!L27</f>
        <v>0</v>
      </c>
      <c r="L24" s="70">
        <f>Registro_Datos!M27</f>
        <v>0</v>
      </c>
      <c r="M24" s="70">
        <f>Registro_Datos!N27</f>
        <v>0</v>
      </c>
      <c r="N24" s="70">
        <f>Registro_Datos!O27</f>
        <v>0</v>
      </c>
      <c r="O24" s="70">
        <f>Registro_Datos!P27</f>
        <v>0</v>
      </c>
      <c r="P24" s="70">
        <f>Registro_Datos!Q27</f>
        <v>0</v>
      </c>
      <c r="Q24" s="70">
        <f>Registro_Datos!R27</f>
        <v>0</v>
      </c>
      <c r="R24" s="70">
        <f>Registro_Datos!S27</f>
        <v>0</v>
      </c>
      <c r="S24" s="70">
        <f>Registro_Datos!T27</f>
        <v>0</v>
      </c>
      <c r="T24" s="70">
        <f>Registro_Datos!U27</f>
        <v>0</v>
      </c>
      <c r="U24" s="70">
        <f>Registro_Datos!V27</f>
        <v>0</v>
      </c>
      <c r="V24" s="70">
        <f>Registro_Datos!W27</f>
        <v>0</v>
      </c>
      <c r="W24" s="70">
        <f>Registro_Datos!X27</f>
        <v>0</v>
      </c>
      <c r="X24" s="73">
        <f>Registro_Datos!Y27</f>
        <v>0</v>
      </c>
      <c r="Y24" s="26" t="str">
        <f t="shared" si="0"/>
        <v>Predio Aprobado</v>
      </c>
    </row>
    <row r="25" spans="1:25" s="5" customFormat="1" ht="18" x14ac:dyDescent="0.25">
      <c r="A25" s="72" t="str">
        <f>Registro_Datos!B28</f>
        <v>18</v>
      </c>
      <c r="B25" s="32">
        <f>Registro_Datos!C28</f>
        <v>0</v>
      </c>
      <c r="C25" s="66">
        <f>Registro_Datos!D28</f>
        <v>0</v>
      </c>
      <c r="D25" s="35">
        <f>Registro_Datos!E28</f>
        <v>0</v>
      </c>
      <c r="E25" s="70">
        <f>Registro_Datos!F28</f>
        <v>0</v>
      </c>
      <c r="F25" s="70">
        <f>Registro_Datos!G28</f>
        <v>0</v>
      </c>
      <c r="G25" s="70">
        <f>Registro_Datos!H28</f>
        <v>0</v>
      </c>
      <c r="H25" s="70">
        <f>Registro_Datos!I28</f>
        <v>0</v>
      </c>
      <c r="I25" s="70">
        <f>Registro_Datos!J28</f>
        <v>0</v>
      </c>
      <c r="J25" s="70">
        <f>Registro_Datos!K28</f>
        <v>0</v>
      </c>
      <c r="K25" s="70">
        <f>Registro_Datos!L28</f>
        <v>0</v>
      </c>
      <c r="L25" s="70">
        <f>Registro_Datos!M28</f>
        <v>0</v>
      </c>
      <c r="M25" s="70">
        <f>Registro_Datos!N28</f>
        <v>0</v>
      </c>
      <c r="N25" s="70">
        <f>Registro_Datos!O28</f>
        <v>0</v>
      </c>
      <c r="O25" s="70">
        <f>Registro_Datos!P28</f>
        <v>0</v>
      </c>
      <c r="P25" s="70">
        <f>Registro_Datos!Q28</f>
        <v>0</v>
      </c>
      <c r="Q25" s="70">
        <f>Registro_Datos!R28</f>
        <v>0</v>
      </c>
      <c r="R25" s="70">
        <f>Registro_Datos!S28</f>
        <v>0</v>
      </c>
      <c r="S25" s="70">
        <f>Registro_Datos!T28</f>
        <v>0</v>
      </c>
      <c r="T25" s="70">
        <f>Registro_Datos!U28</f>
        <v>0</v>
      </c>
      <c r="U25" s="70">
        <f>Registro_Datos!V28</f>
        <v>0</v>
      </c>
      <c r="V25" s="70">
        <f>Registro_Datos!W28</f>
        <v>0</v>
      </c>
      <c r="W25" s="70">
        <f>Registro_Datos!X28</f>
        <v>0</v>
      </c>
      <c r="X25" s="73">
        <f>Registro_Datos!Y28</f>
        <v>0</v>
      </c>
      <c r="Y25" s="26" t="str">
        <f t="shared" si="0"/>
        <v>Predio Aprobado</v>
      </c>
    </row>
    <row r="26" spans="1:25" s="5" customFormat="1" ht="18" x14ac:dyDescent="0.25">
      <c r="A26" s="72" t="str">
        <f>Registro_Datos!B29</f>
        <v>19</v>
      </c>
      <c r="B26" s="32">
        <f>Registro_Datos!C29</f>
        <v>0</v>
      </c>
      <c r="C26" s="66">
        <f>Registro_Datos!D29</f>
        <v>0</v>
      </c>
      <c r="D26" s="35">
        <f>Registro_Datos!E29</f>
        <v>0</v>
      </c>
      <c r="E26" s="70">
        <f>Registro_Datos!F29</f>
        <v>0</v>
      </c>
      <c r="F26" s="70">
        <f>Registro_Datos!G29</f>
        <v>0</v>
      </c>
      <c r="G26" s="70">
        <f>Registro_Datos!H29</f>
        <v>0</v>
      </c>
      <c r="H26" s="70">
        <f>Registro_Datos!I29</f>
        <v>0</v>
      </c>
      <c r="I26" s="70">
        <f>Registro_Datos!J29</f>
        <v>0</v>
      </c>
      <c r="J26" s="70">
        <f>Registro_Datos!K29</f>
        <v>0</v>
      </c>
      <c r="K26" s="70">
        <f>Registro_Datos!L29</f>
        <v>0</v>
      </c>
      <c r="L26" s="70">
        <f>Registro_Datos!M29</f>
        <v>0</v>
      </c>
      <c r="M26" s="70">
        <f>Registro_Datos!N29</f>
        <v>0</v>
      </c>
      <c r="N26" s="70">
        <f>Registro_Datos!O29</f>
        <v>0</v>
      </c>
      <c r="O26" s="70">
        <f>Registro_Datos!P29</f>
        <v>0</v>
      </c>
      <c r="P26" s="70">
        <f>Registro_Datos!Q29</f>
        <v>0</v>
      </c>
      <c r="Q26" s="70">
        <f>Registro_Datos!R29</f>
        <v>0</v>
      </c>
      <c r="R26" s="70">
        <f>Registro_Datos!S29</f>
        <v>0</v>
      </c>
      <c r="S26" s="70">
        <f>Registro_Datos!T29</f>
        <v>0</v>
      </c>
      <c r="T26" s="70">
        <f>Registro_Datos!U29</f>
        <v>0</v>
      </c>
      <c r="U26" s="70">
        <f>Registro_Datos!V29</f>
        <v>0</v>
      </c>
      <c r="V26" s="70">
        <f>Registro_Datos!W29</f>
        <v>0</v>
      </c>
      <c r="W26" s="70">
        <f>Registro_Datos!X29</f>
        <v>0</v>
      </c>
      <c r="X26" s="73">
        <f>Registro_Datos!Y29</f>
        <v>0</v>
      </c>
      <c r="Y26" s="26" t="str">
        <f t="shared" si="0"/>
        <v>Predio Aprobado</v>
      </c>
    </row>
    <row r="27" spans="1:25" s="5" customFormat="1" ht="18" x14ac:dyDescent="0.25">
      <c r="A27" s="72" t="str">
        <f>Registro_Datos!B30</f>
        <v>20</v>
      </c>
      <c r="B27" s="32">
        <f>Registro_Datos!C30</f>
        <v>0</v>
      </c>
      <c r="C27" s="66">
        <f>Registro_Datos!D30</f>
        <v>0</v>
      </c>
      <c r="D27" s="35">
        <f>Registro_Datos!E30</f>
        <v>0</v>
      </c>
      <c r="E27" s="70">
        <f>Registro_Datos!F30</f>
        <v>0</v>
      </c>
      <c r="F27" s="70">
        <f>Registro_Datos!G30</f>
        <v>0</v>
      </c>
      <c r="G27" s="70">
        <f>Registro_Datos!H30</f>
        <v>0</v>
      </c>
      <c r="H27" s="70">
        <f>Registro_Datos!I30</f>
        <v>0</v>
      </c>
      <c r="I27" s="70">
        <f>Registro_Datos!J30</f>
        <v>0</v>
      </c>
      <c r="J27" s="70">
        <f>Registro_Datos!K30</f>
        <v>0</v>
      </c>
      <c r="K27" s="70">
        <f>Registro_Datos!L30</f>
        <v>0</v>
      </c>
      <c r="L27" s="70">
        <f>Registro_Datos!M30</f>
        <v>0</v>
      </c>
      <c r="M27" s="70">
        <f>Registro_Datos!N30</f>
        <v>0</v>
      </c>
      <c r="N27" s="70">
        <f>Registro_Datos!O30</f>
        <v>0</v>
      </c>
      <c r="O27" s="70">
        <f>Registro_Datos!P30</f>
        <v>0</v>
      </c>
      <c r="P27" s="70">
        <f>Registro_Datos!Q30</f>
        <v>0</v>
      </c>
      <c r="Q27" s="70">
        <f>Registro_Datos!R30</f>
        <v>0</v>
      </c>
      <c r="R27" s="70">
        <f>Registro_Datos!S30</f>
        <v>0</v>
      </c>
      <c r="S27" s="70">
        <f>Registro_Datos!T30</f>
        <v>0</v>
      </c>
      <c r="T27" s="70">
        <f>Registro_Datos!U30</f>
        <v>0</v>
      </c>
      <c r="U27" s="70">
        <f>Registro_Datos!V30</f>
        <v>0</v>
      </c>
      <c r="V27" s="70">
        <f>Registro_Datos!W30</f>
        <v>0</v>
      </c>
      <c r="W27" s="70">
        <f>Registro_Datos!X30</f>
        <v>0</v>
      </c>
      <c r="X27" s="73">
        <f>Registro_Datos!Y30</f>
        <v>0</v>
      </c>
      <c r="Y27" s="26" t="str">
        <f t="shared" si="0"/>
        <v>Predio Aprobado</v>
      </c>
    </row>
    <row r="28" spans="1:25" s="5" customFormat="1" ht="18" x14ac:dyDescent="0.25">
      <c r="A28" s="72" t="str">
        <f>Registro_Datos!B31</f>
        <v>21</v>
      </c>
      <c r="B28" s="32">
        <f>Registro_Datos!C31</f>
        <v>0</v>
      </c>
      <c r="C28" s="66">
        <f>Registro_Datos!D31</f>
        <v>0</v>
      </c>
      <c r="D28" s="35">
        <f>Registro_Datos!E31</f>
        <v>0</v>
      </c>
      <c r="E28" s="70">
        <f>Registro_Datos!F31</f>
        <v>0</v>
      </c>
      <c r="F28" s="70">
        <f>Registro_Datos!G31</f>
        <v>0</v>
      </c>
      <c r="G28" s="70">
        <f>Registro_Datos!H31</f>
        <v>0</v>
      </c>
      <c r="H28" s="70">
        <f>Registro_Datos!I31</f>
        <v>0</v>
      </c>
      <c r="I28" s="70">
        <f>Registro_Datos!J31</f>
        <v>0</v>
      </c>
      <c r="J28" s="70">
        <f>Registro_Datos!K31</f>
        <v>0</v>
      </c>
      <c r="K28" s="70">
        <f>Registro_Datos!L31</f>
        <v>0</v>
      </c>
      <c r="L28" s="70">
        <f>Registro_Datos!M31</f>
        <v>0</v>
      </c>
      <c r="M28" s="70">
        <f>Registro_Datos!N31</f>
        <v>0</v>
      </c>
      <c r="N28" s="70">
        <f>Registro_Datos!O31</f>
        <v>0</v>
      </c>
      <c r="O28" s="70">
        <f>Registro_Datos!P31</f>
        <v>0</v>
      </c>
      <c r="P28" s="70">
        <f>Registro_Datos!Q31</f>
        <v>0</v>
      </c>
      <c r="Q28" s="70">
        <f>Registro_Datos!R31</f>
        <v>0</v>
      </c>
      <c r="R28" s="70">
        <f>Registro_Datos!S31</f>
        <v>0</v>
      </c>
      <c r="S28" s="70">
        <f>Registro_Datos!T31</f>
        <v>0</v>
      </c>
      <c r="T28" s="70">
        <f>Registro_Datos!U31</f>
        <v>0</v>
      </c>
      <c r="U28" s="70">
        <f>Registro_Datos!V31</f>
        <v>0</v>
      </c>
      <c r="V28" s="70">
        <f>Registro_Datos!W31</f>
        <v>0</v>
      </c>
      <c r="W28" s="70">
        <f>Registro_Datos!X31</f>
        <v>0</v>
      </c>
      <c r="X28" s="73">
        <f>Registro_Datos!Y31</f>
        <v>0</v>
      </c>
      <c r="Y28" s="26" t="str">
        <f t="shared" si="0"/>
        <v>Predio Aprobado</v>
      </c>
    </row>
    <row r="29" spans="1:25" s="5" customFormat="1" ht="18" x14ac:dyDescent="0.25">
      <c r="A29" s="72" t="str">
        <f>Registro_Datos!B32</f>
        <v>22</v>
      </c>
      <c r="B29" s="32">
        <f>Registro_Datos!C32</f>
        <v>0</v>
      </c>
      <c r="C29" s="66">
        <f>Registro_Datos!D32</f>
        <v>0</v>
      </c>
      <c r="D29" s="35">
        <f>Registro_Datos!E32</f>
        <v>0</v>
      </c>
      <c r="E29" s="70">
        <f>Registro_Datos!F32</f>
        <v>0</v>
      </c>
      <c r="F29" s="70">
        <f>Registro_Datos!G32</f>
        <v>0</v>
      </c>
      <c r="G29" s="70">
        <f>Registro_Datos!H32</f>
        <v>0</v>
      </c>
      <c r="H29" s="70">
        <f>Registro_Datos!I32</f>
        <v>0</v>
      </c>
      <c r="I29" s="70">
        <f>Registro_Datos!J32</f>
        <v>0</v>
      </c>
      <c r="J29" s="70">
        <f>Registro_Datos!K32</f>
        <v>0</v>
      </c>
      <c r="K29" s="70">
        <f>Registro_Datos!L32</f>
        <v>0</v>
      </c>
      <c r="L29" s="70">
        <f>Registro_Datos!M32</f>
        <v>0</v>
      </c>
      <c r="M29" s="70">
        <f>Registro_Datos!N32</f>
        <v>0</v>
      </c>
      <c r="N29" s="70">
        <f>Registro_Datos!O32</f>
        <v>0</v>
      </c>
      <c r="O29" s="70">
        <f>Registro_Datos!P32</f>
        <v>0</v>
      </c>
      <c r="P29" s="70">
        <f>Registro_Datos!Q32</f>
        <v>0</v>
      </c>
      <c r="Q29" s="70">
        <f>Registro_Datos!R32</f>
        <v>0</v>
      </c>
      <c r="R29" s="70">
        <f>Registro_Datos!S32</f>
        <v>0</v>
      </c>
      <c r="S29" s="70">
        <f>Registro_Datos!T32</f>
        <v>0</v>
      </c>
      <c r="T29" s="70">
        <f>Registro_Datos!U32</f>
        <v>0</v>
      </c>
      <c r="U29" s="70">
        <f>Registro_Datos!V32</f>
        <v>0</v>
      </c>
      <c r="V29" s="70">
        <f>Registro_Datos!W32</f>
        <v>0</v>
      </c>
      <c r="W29" s="70">
        <f>Registro_Datos!X32</f>
        <v>0</v>
      </c>
      <c r="X29" s="73">
        <f>Registro_Datos!Y32</f>
        <v>0</v>
      </c>
      <c r="Y29" s="26" t="str">
        <f t="shared" si="0"/>
        <v>Predio Aprobado</v>
      </c>
    </row>
    <row r="30" spans="1:25" s="5" customFormat="1" ht="18" x14ac:dyDescent="0.25">
      <c r="A30" s="72" t="str">
        <f>Registro_Datos!B33</f>
        <v>23</v>
      </c>
      <c r="B30" s="32">
        <f>Registro_Datos!C33</f>
        <v>0</v>
      </c>
      <c r="C30" s="66">
        <f>Registro_Datos!D33</f>
        <v>0</v>
      </c>
      <c r="D30" s="35">
        <f>Registro_Datos!E33</f>
        <v>0</v>
      </c>
      <c r="E30" s="70">
        <f>Registro_Datos!F33</f>
        <v>0</v>
      </c>
      <c r="F30" s="70">
        <f>Registro_Datos!G33</f>
        <v>0</v>
      </c>
      <c r="G30" s="70">
        <f>Registro_Datos!H33</f>
        <v>0</v>
      </c>
      <c r="H30" s="70">
        <f>Registro_Datos!I33</f>
        <v>0</v>
      </c>
      <c r="I30" s="70">
        <f>Registro_Datos!J33</f>
        <v>0</v>
      </c>
      <c r="J30" s="70">
        <f>Registro_Datos!K33</f>
        <v>0</v>
      </c>
      <c r="K30" s="70">
        <f>Registro_Datos!L33</f>
        <v>0</v>
      </c>
      <c r="L30" s="70">
        <f>Registro_Datos!M33</f>
        <v>0</v>
      </c>
      <c r="M30" s="70">
        <f>Registro_Datos!N33</f>
        <v>0</v>
      </c>
      <c r="N30" s="70">
        <f>Registro_Datos!O33</f>
        <v>0</v>
      </c>
      <c r="O30" s="70">
        <f>Registro_Datos!P33</f>
        <v>0</v>
      </c>
      <c r="P30" s="70">
        <f>Registro_Datos!Q33</f>
        <v>0</v>
      </c>
      <c r="Q30" s="70">
        <f>Registro_Datos!R33</f>
        <v>0</v>
      </c>
      <c r="R30" s="70">
        <f>Registro_Datos!S33</f>
        <v>0</v>
      </c>
      <c r="S30" s="70">
        <f>Registro_Datos!T33</f>
        <v>0</v>
      </c>
      <c r="T30" s="70">
        <f>Registro_Datos!U33</f>
        <v>0</v>
      </c>
      <c r="U30" s="70">
        <f>Registro_Datos!V33</f>
        <v>0</v>
      </c>
      <c r="V30" s="70">
        <f>Registro_Datos!W33</f>
        <v>0</v>
      </c>
      <c r="W30" s="70">
        <f>Registro_Datos!X33</f>
        <v>0</v>
      </c>
      <c r="X30" s="73">
        <f>Registro_Datos!Y33</f>
        <v>0</v>
      </c>
      <c r="Y30" s="26" t="str">
        <f t="shared" si="0"/>
        <v>Predio Aprobado</v>
      </c>
    </row>
    <row r="31" spans="1:25" s="5" customFormat="1" ht="18" x14ac:dyDescent="0.25">
      <c r="A31" s="72" t="str">
        <f>Registro_Datos!B34</f>
        <v>24</v>
      </c>
      <c r="B31" s="32">
        <f>Registro_Datos!C34</f>
        <v>0</v>
      </c>
      <c r="C31" s="66">
        <f>Registro_Datos!D34</f>
        <v>0</v>
      </c>
      <c r="D31" s="35">
        <f>Registro_Datos!E34</f>
        <v>0</v>
      </c>
      <c r="E31" s="70">
        <f>Registro_Datos!F34</f>
        <v>0</v>
      </c>
      <c r="F31" s="70">
        <f>Registro_Datos!G34</f>
        <v>0</v>
      </c>
      <c r="G31" s="70">
        <f>Registro_Datos!H34</f>
        <v>0</v>
      </c>
      <c r="H31" s="70">
        <f>Registro_Datos!I34</f>
        <v>0</v>
      </c>
      <c r="I31" s="70">
        <f>Registro_Datos!J34</f>
        <v>0</v>
      </c>
      <c r="J31" s="70">
        <f>Registro_Datos!K34</f>
        <v>0</v>
      </c>
      <c r="K31" s="70">
        <f>Registro_Datos!L34</f>
        <v>0</v>
      </c>
      <c r="L31" s="70">
        <f>Registro_Datos!M34</f>
        <v>0</v>
      </c>
      <c r="M31" s="70">
        <f>Registro_Datos!N34</f>
        <v>0</v>
      </c>
      <c r="N31" s="70">
        <f>Registro_Datos!O34</f>
        <v>0</v>
      </c>
      <c r="O31" s="70">
        <f>Registro_Datos!P34</f>
        <v>0</v>
      </c>
      <c r="P31" s="70">
        <f>Registro_Datos!Q34</f>
        <v>0</v>
      </c>
      <c r="Q31" s="70">
        <f>Registro_Datos!R34</f>
        <v>0</v>
      </c>
      <c r="R31" s="70">
        <f>Registro_Datos!S34</f>
        <v>0</v>
      </c>
      <c r="S31" s="70">
        <f>Registro_Datos!T34</f>
        <v>0</v>
      </c>
      <c r="T31" s="70">
        <f>Registro_Datos!U34</f>
        <v>0</v>
      </c>
      <c r="U31" s="70">
        <f>Registro_Datos!V34</f>
        <v>0</v>
      </c>
      <c r="V31" s="70">
        <f>Registro_Datos!W34</f>
        <v>0</v>
      </c>
      <c r="W31" s="70">
        <f>Registro_Datos!X34</f>
        <v>0</v>
      </c>
      <c r="X31" s="73">
        <f>Registro_Datos!Y34</f>
        <v>0</v>
      </c>
      <c r="Y31" s="26" t="str">
        <f t="shared" si="0"/>
        <v>Predio Aprobado</v>
      </c>
    </row>
    <row r="32" spans="1:25" s="5" customFormat="1" ht="18" x14ac:dyDescent="0.25">
      <c r="A32" s="72" t="str">
        <f>Registro_Datos!B35</f>
        <v>25</v>
      </c>
      <c r="B32" s="32">
        <f>Registro_Datos!C35</f>
        <v>0</v>
      </c>
      <c r="C32" s="66">
        <f>Registro_Datos!D35</f>
        <v>0</v>
      </c>
      <c r="D32" s="35">
        <f>Registro_Datos!E35</f>
        <v>0</v>
      </c>
      <c r="E32" s="70">
        <f>Registro_Datos!F35</f>
        <v>0</v>
      </c>
      <c r="F32" s="70">
        <f>Registro_Datos!G35</f>
        <v>0</v>
      </c>
      <c r="G32" s="70">
        <f>Registro_Datos!H35</f>
        <v>0</v>
      </c>
      <c r="H32" s="70">
        <f>Registro_Datos!I35</f>
        <v>0</v>
      </c>
      <c r="I32" s="70">
        <f>Registro_Datos!J35</f>
        <v>0</v>
      </c>
      <c r="J32" s="70">
        <f>Registro_Datos!K35</f>
        <v>0</v>
      </c>
      <c r="K32" s="70">
        <f>Registro_Datos!L35</f>
        <v>0</v>
      </c>
      <c r="L32" s="70">
        <f>Registro_Datos!M35</f>
        <v>0</v>
      </c>
      <c r="M32" s="70">
        <f>Registro_Datos!N35</f>
        <v>0</v>
      </c>
      <c r="N32" s="70">
        <f>Registro_Datos!O35</f>
        <v>0</v>
      </c>
      <c r="O32" s="70">
        <f>Registro_Datos!P35</f>
        <v>0</v>
      </c>
      <c r="P32" s="70">
        <f>Registro_Datos!Q35</f>
        <v>0</v>
      </c>
      <c r="Q32" s="70">
        <f>Registro_Datos!R35</f>
        <v>0</v>
      </c>
      <c r="R32" s="70">
        <f>Registro_Datos!S35</f>
        <v>0</v>
      </c>
      <c r="S32" s="70">
        <f>Registro_Datos!T35</f>
        <v>0</v>
      </c>
      <c r="T32" s="70">
        <f>Registro_Datos!U35</f>
        <v>0</v>
      </c>
      <c r="U32" s="70">
        <f>Registro_Datos!V35</f>
        <v>0</v>
      </c>
      <c r="V32" s="70">
        <f>Registro_Datos!W35</f>
        <v>0</v>
      </c>
      <c r="W32" s="70">
        <f>Registro_Datos!X35</f>
        <v>0</v>
      </c>
      <c r="X32" s="73">
        <f>Registro_Datos!Y35</f>
        <v>0</v>
      </c>
      <c r="Y32" s="26" t="str">
        <f t="shared" si="0"/>
        <v>Predio Aprobado</v>
      </c>
    </row>
    <row r="33" spans="1:26" s="5" customFormat="1" ht="18" x14ac:dyDescent="0.25">
      <c r="A33" s="72" t="str">
        <f>Registro_Datos!B36</f>
        <v>26</v>
      </c>
      <c r="B33" s="32">
        <f>Registro_Datos!C36</f>
        <v>0</v>
      </c>
      <c r="C33" s="66">
        <f>Registro_Datos!D36</f>
        <v>0</v>
      </c>
      <c r="D33" s="35">
        <f>Registro_Datos!E36</f>
        <v>0</v>
      </c>
      <c r="E33" s="70">
        <f>Registro_Datos!F36</f>
        <v>0</v>
      </c>
      <c r="F33" s="70">
        <f>Registro_Datos!G36</f>
        <v>0</v>
      </c>
      <c r="G33" s="70">
        <f>Registro_Datos!H36</f>
        <v>0</v>
      </c>
      <c r="H33" s="70">
        <f>Registro_Datos!I36</f>
        <v>0</v>
      </c>
      <c r="I33" s="70">
        <f>Registro_Datos!J36</f>
        <v>0</v>
      </c>
      <c r="J33" s="70">
        <f>Registro_Datos!K36</f>
        <v>0</v>
      </c>
      <c r="K33" s="70">
        <f>Registro_Datos!L36</f>
        <v>0</v>
      </c>
      <c r="L33" s="70">
        <f>Registro_Datos!M36</f>
        <v>0</v>
      </c>
      <c r="M33" s="70">
        <f>Registro_Datos!N36</f>
        <v>0</v>
      </c>
      <c r="N33" s="70">
        <f>Registro_Datos!O36</f>
        <v>0</v>
      </c>
      <c r="O33" s="70">
        <f>Registro_Datos!P36</f>
        <v>0</v>
      </c>
      <c r="P33" s="70">
        <f>Registro_Datos!Q36</f>
        <v>0</v>
      </c>
      <c r="Q33" s="70">
        <f>Registro_Datos!R36</f>
        <v>0</v>
      </c>
      <c r="R33" s="70">
        <f>Registro_Datos!S36</f>
        <v>0</v>
      </c>
      <c r="S33" s="70">
        <f>Registro_Datos!T36</f>
        <v>0</v>
      </c>
      <c r="T33" s="70">
        <f>Registro_Datos!U36</f>
        <v>0</v>
      </c>
      <c r="U33" s="70">
        <f>Registro_Datos!V36</f>
        <v>0</v>
      </c>
      <c r="V33" s="70">
        <f>Registro_Datos!W36</f>
        <v>0</v>
      </c>
      <c r="W33" s="70">
        <f>Registro_Datos!X36</f>
        <v>0</v>
      </c>
      <c r="X33" s="73">
        <f>Registro_Datos!Y36</f>
        <v>0</v>
      </c>
      <c r="Y33" s="26" t="str">
        <f t="shared" si="0"/>
        <v>Predio Aprobado</v>
      </c>
    </row>
    <row r="34" spans="1:26" s="5" customFormat="1" ht="18" x14ac:dyDescent="0.25">
      <c r="A34" s="72" t="str">
        <f>Registro_Datos!B37</f>
        <v>27</v>
      </c>
      <c r="B34" s="32">
        <f>Registro_Datos!C37</f>
        <v>0</v>
      </c>
      <c r="C34" s="66">
        <f>Registro_Datos!D37</f>
        <v>0</v>
      </c>
      <c r="D34" s="35">
        <f>Registro_Datos!E37</f>
        <v>0</v>
      </c>
      <c r="E34" s="70">
        <f>Registro_Datos!F37</f>
        <v>0</v>
      </c>
      <c r="F34" s="70">
        <f>Registro_Datos!G37</f>
        <v>0</v>
      </c>
      <c r="G34" s="70">
        <f>Registro_Datos!H37</f>
        <v>0</v>
      </c>
      <c r="H34" s="70">
        <f>Registro_Datos!I37</f>
        <v>0</v>
      </c>
      <c r="I34" s="70">
        <f>Registro_Datos!J37</f>
        <v>0</v>
      </c>
      <c r="J34" s="70">
        <f>Registro_Datos!K37</f>
        <v>0</v>
      </c>
      <c r="K34" s="70">
        <f>Registro_Datos!L37</f>
        <v>0</v>
      </c>
      <c r="L34" s="70">
        <f>Registro_Datos!M37</f>
        <v>0</v>
      </c>
      <c r="M34" s="70">
        <f>Registro_Datos!N37</f>
        <v>0</v>
      </c>
      <c r="N34" s="70">
        <f>Registro_Datos!O37</f>
        <v>0</v>
      </c>
      <c r="O34" s="70">
        <f>Registro_Datos!P37</f>
        <v>0</v>
      </c>
      <c r="P34" s="70">
        <f>Registro_Datos!Q37</f>
        <v>0</v>
      </c>
      <c r="Q34" s="70">
        <f>Registro_Datos!R37</f>
        <v>0</v>
      </c>
      <c r="R34" s="70">
        <f>Registro_Datos!S37</f>
        <v>0</v>
      </c>
      <c r="S34" s="70">
        <f>Registro_Datos!T37</f>
        <v>0</v>
      </c>
      <c r="T34" s="70">
        <f>Registro_Datos!U37</f>
        <v>0</v>
      </c>
      <c r="U34" s="70">
        <f>Registro_Datos!V37</f>
        <v>0</v>
      </c>
      <c r="V34" s="70">
        <f>Registro_Datos!W37</f>
        <v>0</v>
      </c>
      <c r="W34" s="70">
        <f>Registro_Datos!X37</f>
        <v>0</v>
      </c>
      <c r="X34" s="73">
        <f>Registro_Datos!Y37</f>
        <v>0</v>
      </c>
      <c r="Y34" s="26" t="str">
        <f t="shared" si="0"/>
        <v>Predio Aprobado</v>
      </c>
    </row>
    <row r="35" spans="1:26" s="5" customFormat="1" ht="18" x14ac:dyDescent="0.25">
      <c r="A35" s="72" t="str">
        <f>Registro_Datos!B38</f>
        <v>28</v>
      </c>
      <c r="B35" s="32">
        <f>Registro_Datos!C38</f>
        <v>0</v>
      </c>
      <c r="C35" s="66">
        <f>Registro_Datos!D38</f>
        <v>0</v>
      </c>
      <c r="D35" s="35">
        <f>Registro_Datos!E38</f>
        <v>0</v>
      </c>
      <c r="E35" s="70">
        <f>Registro_Datos!F38</f>
        <v>0</v>
      </c>
      <c r="F35" s="70">
        <f>Registro_Datos!G38</f>
        <v>0</v>
      </c>
      <c r="G35" s="70">
        <f>Registro_Datos!H38</f>
        <v>0</v>
      </c>
      <c r="H35" s="70">
        <f>Registro_Datos!I38</f>
        <v>0</v>
      </c>
      <c r="I35" s="70">
        <f>Registro_Datos!J38</f>
        <v>0</v>
      </c>
      <c r="J35" s="70">
        <f>Registro_Datos!K38</f>
        <v>0</v>
      </c>
      <c r="K35" s="70">
        <f>Registro_Datos!L38</f>
        <v>0</v>
      </c>
      <c r="L35" s="70">
        <f>Registro_Datos!M38</f>
        <v>0</v>
      </c>
      <c r="M35" s="70">
        <f>Registro_Datos!N38</f>
        <v>0</v>
      </c>
      <c r="N35" s="70">
        <f>Registro_Datos!O38</f>
        <v>0</v>
      </c>
      <c r="O35" s="70">
        <f>Registro_Datos!P38</f>
        <v>0</v>
      </c>
      <c r="P35" s="70">
        <f>Registro_Datos!Q38</f>
        <v>0</v>
      </c>
      <c r="Q35" s="70">
        <f>Registro_Datos!R38</f>
        <v>0</v>
      </c>
      <c r="R35" s="70">
        <f>Registro_Datos!S38</f>
        <v>0</v>
      </c>
      <c r="S35" s="70">
        <f>Registro_Datos!T38</f>
        <v>0</v>
      </c>
      <c r="T35" s="70">
        <f>Registro_Datos!U38</f>
        <v>0</v>
      </c>
      <c r="U35" s="70">
        <f>Registro_Datos!V38</f>
        <v>0</v>
      </c>
      <c r="V35" s="70">
        <f>Registro_Datos!W38</f>
        <v>0</v>
      </c>
      <c r="W35" s="70">
        <f>Registro_Datos!X38</f>
        <v>0</v>
      </c>
      <c r="X35" s="73">
        <f>Registro_Datos!Y38</f>
        <v>0</v>
      </c>
      <c r="Y35" s="26" t="str">
        <f t="shared" si="0"/>
        <v>Predio Aprobado</v>
      </c>
    </row>
    <row r="36" spans="1:26" s="5" customFormat="1" ht="18" x14ac:dyDescent="0.25">
      <c r="A36" s="72" t="str">
        <f>Registro_Datos!B39</f>
        <v>29</v>
      </c>
      <c r="B36" s="32">
        <f>Registro_Datos!C39</f>
        <v>0</v>
      </c>
      <c r="C36" s="66">
        <f>Registro_Datos!D39</f>
        <v>0</v>
      </c>
      <c r="D36" s="35">
        <f>Registro_Datos!E39</f>
        <v>0</v>
      </c>
      <c r="E36" s="70">
        <f>Registro_Datos!F39</f>
        <v>0</v>
      </c>
      <c r="F36" s="70">
        <f>Registro_Datos!G39</f>
        <v>0</v>
      </c>
      <c r="G36" s="70">
        <f>Registro_Datos!H39</f>
        <v>0</v>
      </c>
      <c r="H36" s="70">
        <f>Registro_Datos!I39</f>
        <v>0</v>
      </c>
      <c r="I36" s="70">
        <f>Registro_Datos!J39</f>
        <v>0</v>
      </c>
      <c r="J36" s="70">
        <f>Registro_Datos!K39</f>
        <v>0</v>
      </c>
      <c r="K36" s="70">
        <f>Registro_Datos!L39</f>
        <v>0</v>
      </c>
      <c r="L36" s="70">
        <f>Registro_Datos!M39</f>
        <v>0</v>
      </c>
      <c r="M36" s="70">
        <f>Registro_Datos!N39</f>
        <v>0</v>
      </c>
      <c r="N36" s="70">
        <f>Registro_Datos!O39</f>
        <v>0</v>
      </c>
      <c r="O36" s="70">
        <f>Registro_Datos!P39</f>
        <v>0</v>
      </c>
      <c r="P36" s="70">
        <f>Registro_Datos!Q39</f>
        <v>0</v>
      </c>
      <c r="Q36" s="70">
        <f>Registro_Datos!R39</f>
        <v>0</v>
      </c>
      <c r="R36" s="70">
        <f>Registro_Datos!S39</f>
        <v>0</v>
      </c>
      <c r="S36" s="70">
        <f>Registro_Datos!T39</f>
        <v>0</v>
      </c>
      <c r="T36" s="70">
        <f>Registro_Datos!U39</f>
        <v>0</v>
      </c>
      <c r="U36" s="70">
        <f>Registro_Datos!V39</f>
        <v>0</v>
      </c>
      <c r="V36" s="70">
        <f>Registro_Datos!W39</f>
        <v>0</v>
      </c>
      <c r="W36" s="70">
        <f>Registro_Datos!X39</f>
        <v>0</v>
      </c>
      <c r="X36" s="73">
        <f>Registro_Datos!Y39</f>
        <v>0</v>
      </c>
      <c r="Y36" s="26" t="str">
        <f t="shared" si="0"/>
        <v>Predio Aprobado</v>
      </c>
    </row>
    <row r="37" spans="1:26" s="5" customFormat="1" ht="18" x14ac:dyDescent="0.25">
      <c r="A37" s="72" t="str">
        <f>Registro_Datos!B40</f>
        <v>30</v>
      </c>
      <c r="B37" s="32">
        <f>Registro_Datos!C40</f>
        <v>0</v>
      </c>
      <c r="C37" s="66">
        <f>Registro_Datos!D40</f>
        <v>0</v>
      </c>
      <c r="D37" s="35">
        <f>Registro_Datos!E40</f>
        <v>0</v>
      </c>
      <c r="E37" s="70">
        <f>Registro_Datos!F40</f>
        <v>0</v>
      </c>
      <c r="F37" s="70">
        <f>Registro_Datos!G40</f>
        <v>0</v>
      </c>
      <c r="G37" s="70">
        <f>Registro_Datos!H40</f>
        <v>0</v>
      </c>
      <c r="H37" s="70">
        <f>Registro_Datos!I40</f>
        <v>0</v>
      </c>
      <c r="I37" s="70">
        <f>Registro_Datos!J40</f>
        <v>0</v>
      </c>
      <c r="J37" s="70">
        <f>Registro_Datos!K40</f>
        <v>0</v>
      </c>
      <c r="K37" s="70">
        <f>Registro_Datos!L40</f>
        <v>0</v>
      </c>
      <c r="L37" s="70">
        <f>Registro_Datos!M40</f>
        <v>0</v>
      </c>
      <c r="M37" s="70">
        <f>Registro_Datos!N40</f>
        <v>0</v>
      </c>
      <c r="N37" s="70">
        <f>Registro_Datos!O40</f>
        <v>0</v>
      </c>
      <c r="O37" s="70">
        <f>Registro_Datos!P40</f>
        <v>0</v>
      </c>
      <c r="P37" s="70">
        <f>Registro_Datos!Q40</f>
        <v>0</v>
      </c>
      <c r="Q37" s="70">
        <f>Registro_Datos!R40</f>
        <v>0</v>
      </c>
      <c r="R37" s="70">
        <f>Registro_Datos!S40</f>
        <v>0</v>
      </c>
      <c r="S37" s="70">
        <f>Registro_Datos!T40</f>
        <v>0</v>
      </c>
      <c r="T37" s="70">
        <f>Registro_Datos!U40</f>
        <v>0</v>
      </c>
      <c r="U37" s="70">
        <f>Registro_Datos!V40</f>
        <v>0</v>
      </c>
      <c r="V37" s="70">
        <f>Registro_Datos!W40</f>
        <v>0</v>
      </c>
      <c r="W37" s="70">
        <f>Registro_Datos!X40</f>
        <v>0</v>
      </c>
      <c r="X37" s="73">
        <f>Registro_Datos!Y40</f>
        <v>0</v>
      </c>
      <c r="Y37" s="26" t="str">
        <f t="shared" si="0"/>
        <v>Predio Aprobado</v>
      </c>
    </row>
    <row r="38" spans="1:26" s="5" customFormat="1" ht="18" x14ac:dyDescent="0.25">
      <c r="A38" s="72" t="str">
        <f>Registro_Datos!B41</f>
        <v>31</v>
      </c>
      <c r="B38" s="32">
        <f>Registro_Datos!C41</f>
        <v>0</v>
      </c>
      <c r="C38" s="66">
        <f>Registro_Datos!D41</f>
        <v>0</v>
      </c>
      <c r="D38" s="35">
        <f>Registro_Datos!E41</f>
        <v>0</v>
      </c>
      <c r="E38" s="70">
        <f>Registro_Datos!F41</f>
        <v>0</v>
      </c>
      <c r="F38" s="70">
        <f>Registro_Datos!G41</f>
        <v>0</v>
      </c>
      <c r="G38" s="70">
        <f>Registro_Datos!H41</f>
        <v>0</v>
      </c>
      <c r="H38" s="70">
        <f>Registro_Datos!I41</f>
        <v>0</v>
      </c>
      <c r="I38" s="70">
        <f>Registro_Datos!J41</f>
        <v>0</v>
      </c>
      <c r="J38" s="70">
        <f>Registro_Datos!K41</f>
        <v>0</v>
      </c>
      <c r="K38" s="70">
        <f>Registro_Datos!L41</f>
        <v>0</v>
      </c>
      <c r="L38" s="70">
        <f>Registro_Datos!M41</f>
        <v>0</v>
      </c>
      <c r="M38" s="70">
        <f>Registro_Datos!N41</f>
        <v>0</v>
      </c>
      <c r="N38" s="70">
        <f>Registro_Datos!O41</f>
        <v>0</v>
      </c>
      <c r="O38" s="70">
        <f>Registro_Datos!P41</f>
        <v>0</v>
      </c>
      <c r="P38" s="70">
        <f>Registro_Datos!Q41</f>
        <v>0</v>
      </c>
      <c r="Q38" s="70">
        <f>Registro_Datos!R41</f>
        <v>0</v>
      </c>
      <c r="R38" s="70">
        <f>Registro_Datos!S41</f>
        <v>0</v>
      </c>
      <c r="S38" s="70">
        <f>Registro_Datos!T41</f>
        <v>0</v>
      </c>
      <c r="T38" s="70">
        <f>Registro_Datos!U41</f>
        <v>0</v>
      </c>
      <c r="U38" s="70">
        <f>Registro_Datos!V41</f>
        <v>0</v>
      </c>
      <c r="V38" s="70">
        <f>Registro_Datos!W41</f>
        <v>0</v>
      </c>
      <c r="W38" s="70">
        <f>Registro_Datos!X41</f>
        <v>0</v>
      </c>
      <c r="X38" s="73">
        <f>Registro_Datos!Y41</f>
        <v>0</v>
      </c>
      <c r="Y38" s="26" t="str">
        <f t="shared" si="0"/>
        <v>Predio Aprobado</v>
      </c>
    </row>
    <row r="39" spans="1:26" s="5" customFormat="1" ht="18.75" thickBot="1" x14ac:dyDescent="0.3">
      <c r="A39" s="72" t="str">
        <f>Registro_Datos!B42</f>
        <v>32</v>
      </c>
      <c r="B39" s="32">
        <f>Registro_Datos!C42</f>
        <v>0</v>
      </c>
      <c r="C39" s="66">
        <f>Registro_Datos!D42</f>
        <v>0</v>
      </c>
      <c r="D39" s="35">
        <f>Registro_Datos!E42</f>
        <v>0</v>
      </c>
      <c r="E39" s="70">
        <f>Registro_Datos!F42</f>
        <v>0</v>
      </c>
      <c r="F39" s="70">
        <f>Registro_Datos!G42</f>
        <v>0</v>
      </c>
      <c r="G39" s="70">
        <f>Registro_Datos!H42</f>
        <v>0</v>
      </c>
      <c r="H39" s="70">
        <f>Registro_Datos!I42</f>
        <v>0</v>
      </c>
      <c r="I39" s="70">
        <f>Registro_Datos!J42</f>
        <v>0</v>
      </c>
      <c r="J39" s="70">
        <f>Registro_Datos!K42</f>
        <v>0</v>
      </c>
      <c r="K39" s="70">
        <f>Registro_Datos!L42</f>
        <v>0</v>
      </c>
      <c r="L39" s="70">
        <f>Registro_Datos!M42</f>
        <v>0</v>
      </c>
      <c r="M39" s="70">
        <f>Registro_Datos!N42</f>
        <v>0</v>
      </c>
      <c r="N39" s="70">
        <f>Registro_Datos!O42</f>
        <v>0</v>
      </c>
      <c r="O39" s="70">
        <f>Registro_Datos!P42</f>
        <v>0</v>
      </c>
      <c r="P39" s="70">
        <f>Registro_Datos!Q42</f>
        <v>0</v>
      </c>
      <c r="Q39" s="70">
        <f>Registro_Datos!R42</f>
        <v>0</v>
      </c>
      <c r="R39" s="70">
        <f>Registro_Datos!S42</f>
        <v>0</v>
      </c>
      <c r="S39" s="70">
        <f>Registro_Datos!T42</f>
        <v>0</v>
      </c>
      <c r="T39" s="70">
        <f>Registro_Datos!U42</f>
        <v>0</v>
      </c>
      <c r="U39" s="70">
        <f>Registro_Datos!V42</f>
        <v>0</v>
      </c>
      <c r="V39" s="70">
        <f>Registro_Datos!W42</f>
        <v>0</v>
      </c>
      <c r="W39" s="70">
        <f>Registro_Datos!X42</f>
        <v>0</v>
      </c>
      <c r="X39" s="73">
        <f>Registro_Datos!Y42</f>
        <v>0</v>
      </c>
      <c r="Y39" s="26" t="str">
        <f t="shared" si="0"/>
        <v>Predio Aprobado</v>
      </c>
    </row>
    <row r="40" spans="1:26" s="5" customFormat="1" ht="40.5" x14ac:dyDescent="0.25">
      <c r="A40" s="169" t="s">
        <v>209</v>
      </c>
      <c r="B40" s="170"/>
      <c r="C40" s="170"/>
      <c r="D40" s="170"/>
      <c r="E40" s="20">
        <f t="shared" ref="E40:W40" si="1">ROUNDDOWN(COUNTIF(E8:E39,"=1")/IF(E6="Prioridad 3",3,IF(E6="Prioridad 2",2,1)),0)</f>
        <v>0</v>
      </c>
      <c r="F40" s="20">
        <f t="shared" si="1"/>
        <v>0</v>
      </c>
      <c r="G40" s="20">
        <f t="shared" si="1"/>
        <v>0</v>
      </c>
      <c r="H40" s="20">
        <f t="shared" si="1"/>
        <v>0</v>
      </c>
      <c r="I40" s="20">
        <f t="shared" si="1"/>
        <v>0</v>
      </c>
      <c r="J40" s="20">
        <f t="shared" si="1"/>
        <v>0</v>
      </c>
      <c r="K40" s="20">
        <f t="shared" si="1"/>
        <v>0</v>
      </c>
      <c r="L40" s="20">
        <f t="shared" si="1"/>
        <v>0</v>
      </c>
      <c r="M40" s="20">
        <f t="shared" si="1"/>
        <v>0</v>
      </c>
      <c r="N40" s="20">
        <f t="shared" si="1"/>
        <v>0</v>
      </c>
      <c r="O40" s="20">
        <f t="shared" si="1"/>
        <v>0</v>
      </c>
      <c r="P40" s="20">
        <f t="shared" si="1"/>
        <v>0</v>
      </c>
      <c r="Q40" s="20">
        <f t="shared" si="1"/>
        <v>0</v>
      </c>
      <c r="R40" s="20">
        <f t="shared" si="1"/>
        <v>0</v>
      </c>
      <c r="S40" s="20">
        <f t="shared" si="1"/>
        <v>0</v>
      </c>
      <c r="T40" s="20">
        <f t="shared" si="1"/>
        <v>0</v>
      </c>
      <c r="U40" s="20">
        <f t="shared" si="1"/>
        <v>0</v>
      </c>
      <c r="V40" s="20">
        <f t="shared" si="1"/>
        <v>0</v>
      </c>
      <c r="W40" s="20">
        <f t="shared" si="1"/>
        <v>0</v>
      </c>
      <c r="X40" s="69" t="s">
        <v>210</v>
      </c>
      <c r="Y40" s="39" t="str">
        <f>CONCATENATE("Predios Rechazados: ",COUNTIF(Y8:Y39,"Predio Rechazado"))</f>
        <v>Predios Rechazados: 0</v>
      </c>
    </row>
    <row r="41" spans="1:26" s="5" customFormat="1" ht="18.75" thickBot="1" x14ac:dyDescent="0.3">
      <c r="A41" s="171" t="s">
        <v>211</v>
      </c>
      <c r="B41" s="172"/>
      <c r="C41" s="172"/>
      <c r="D41" s="172"/>
      <c r="E41" s="67" t="str">
        <f>IF(E40&gt;$Q$4,"R","A")</f>
        <v>A</v>
      </c>
      <c r="F41" s="67" t="str">
        <f t="shared" ref="F41:W41" si="2">IF(F40&gt;$Q$4,"R","A")</f>
        <v>A</v>
      </c>
      <c r="G41" s="67" t="str">
        <f t="shared" si="2"/>
        <v>A</v>
      </c>
      <c r="H41" s="67" t="str">
        <f t="shared" si="2"/>
        <v>A</v>
      </c>
      <c r="I41" s="67" t="str">
        <f t="shared" si="2"/>
        <v>A</v>
      </c>
      <c r="J41" s="67" t="str">
        <f t="shared" si="2"/>
        <v>A</v>
      </c>
      <c r="K41" s="67" t="str">
        <f t="shared" si="2"/>
        <v>A</v>
      </c>
      <c r="L41" s="67" t="str">
        <f t="shared" si="2"/>
        <v>A</v>
      </c>
      <c r="M41" s="67" t="str">
        <f t="shared" si="2"/>
        <v>A</v>
      </c>
      <c r="N41" s="67" t="str">
        <f t="shared" si="2"/>
        <v>A</v>
      </c>
      <c r="O41" s="67" t="str">
        <f t="shared" si="2"/>
        <v>A</v>
      </c>
      <c r="P41" s="67" t="str">
        <f t="shared" si="2"/>
        <v>A</v>
      </c>
      <c r="Q41" s="67" t="str">
        <f t="shared" si="2"/>
        <v>A</v>
      </c>
      <c r="R41" s="67" t="str">
        <f t="shared" si="2"/>
        <v>A</v>
      </c>
      <c r="S41" s="67" t="str">
        <f t="shared" si="2"/>
        <v>A</v>
      </c>
      <c r="T41" s="67" t="str">
        <f t="shared" si="2"/>
        <v>A</v>
      </c>
      <c r="U41" s="67" t="str">
        <f t="shared" si="2"/>
        <v>A</v>
      </c>
      <c r="V41" s="67" t="str">
        <f t="shared" si="2"/>
        <v>A</v>
      </c>
      <c r="W41" s="67" t="str">
        <f t="shared" si="2"/>
        <v>A</v>
      </c>
      <c r="X41" s="173"/>
      <c r="Y41" s="176" t="str">
        <f>IF(COUNTIF(Y8:Y39,"Predio Rechazado")&gt;$Q$4,"Rechazado","Aprobado")&amp;" por predio-variable"</f>
        <v>Aprobado por predio-variable</v>
      </c>
    </row>
    <row r="42" spans="1:26" ht="37.5" customHeight="1" x14ac:dyDescent="0.2">
      <c r="A42" s="178" t="s">
        <v>24</v>
      </c>
      <c r="B42" s="179"/>
      <c r="C42" s="179"/>
      <c r="D42" s="179"/>
      <c r="E42" s="184">
        <f>Registro_Datos!$D$7</f>
        <v>0</v>
      </c>
      <c r="F42" s="184"/>
      <c r="G42" s="184"/>
      <c r="H42" s="184"/>
      <c r="I42" s="184"/>
      <c r="J42" s="184"/>
      <c r="K42" s="184"/>
      <c r="L42" s="184"/>
      <c r="M42" s="184"/>
      <c r="N42" s="184"/>
      <c r="O42" s="184"/>
      <c r="P42" s="184"/>
      <c r="Q42" s="184"/>
      <c r="R42" s="185"/>
      <c r="S42" s="190" t="str">
        <f>Registro_Datos!K7</f>
        <v>FIRMA DEL COORDINADOR</v>
      </c>
      <c r="T42" s="191"/>
      <c r="U42" s="134"/>
      <c r="V42" s="135"/>
      <c r="W42" s="136"/>
      <c r="X42" s="173"/>
      <c r="Y42" s="177"/>
    </row>
    <row r="43" spans="1:26" ht="42" customHeight="1" x14ac:dyDescent="0.2">
      <c r="A43" s="180"/>
      <c r="B43" s="181"/>
      <c r="C43" s="181"/>
      <c r="D43" s="181"/>
      <c r="E43" s="186"/>
      <c r="F43" s="186"/>
      <c r="G43" s="186"/>
      <c r="H43" s="186"/>
      <c r="I43" s="186"/>
      <c r="J43" s="186"/>
      <c r="K43" s="186"/>
      <c r="L43" s="186"/>
      <c r="M43" s="186"/>
      <c r="N43" s="186"/>
      <c r="O43" s="186"/>
      <c r="P43" s="186"/>
      <c r="Q43" s="186"/>
      <c r="R43" s="187"/>
      <c r="S43" s="192"/>
      <c r="T43" s="193"/>
      <c r="U43" s="137"/>
      <c r="V43" s="138"/>
      <c r="W43" s="139"/>
      <c r="X43" s="174"/>
      <c r="Y43" s="24" t="str">
        <f>CONCATENATE("Variables Rechazadas: ",_xlfn.CEILING.MATH(COUNTIFS($E$41:$W$41,"R", $E$6:$W$6,"Prioridad 1") + COUNTIFS($E$41:$W$41,"R", $E$6:$W$6, "Prioridad 2")/2 + COUNTIFS($E$41:$W$41,"R", $E$6:$W$6, "Prioridad 3")/3))</f>
        <v>Variables Rechazadas: 0</v>
      </c>
    </row>
    <row r="44" spans="1:26" ht="44.25" customHeight="1" thickBot="1" x14ac:dyDescent="0.25">
      <c r="A44" s="182"/>
      <c r="B44" s="183"/>
      <c r="C44" s="183"/>
      <c r="D44" s="183"/>
      <c r="E44" s="188"/>
      <c r="F44" s="188"/>
      <c r="G44" s="188"/>
      <c r="H44" s="188"/>
      <c r="I44" s="188"/>
      <c r="J44" s="188"/>
      <c r="K44" s="188"/>
      <c r="L44" s="188"/>
      <c r="M44" s="188"/>
      <c r="N44" s="188"/>
      <c r="O44" s="188"/>
      <c r="P44" s="188"/>
      <c r="Q44" s="188"/>
      <c r="R44" s="189"/>
      <c r="S44" s="140" t="str">
        <f>Registro_Datos!K8</f>
        <v>NOMBRE DEL COORDINADOR</v>
      </c>
      <c r="T44" s="141"/>
      <c r="U44" s="162">
        <f>Registro_Datos!O8</f>
        <v>0</v>
      </c>
      <c r="V44" s="163"/>
      <c r="W44" s="164"/>
      <c r="X44" s="175"/>
      <c r="Y44" s="25" t="str">
        <f>+IF((COUNTIF(E41,"R") + COUNTIF(F41:S41,"R")/2 + COUNTIF(T41:W41,"R")/3) &gt; 0,"Rechazado","Aprobado")&amp;" por variable"</f>
        <v>Aprobado por variable</v>
      </c>
      <c r="Z44" s="7"/>
    </row>
  </sheetData>
  <sheetProtection algorithmName="SHA-512" hashValue="VCFdDznt3F8FUUqaUkMPqquRTJwJ3uf4NIZmgN+pEY/QBd1mK5nLXFaJV4SjAi5bqViSv+80b/Wu5fYqBl/ejA==" saltValue="2AQ9q+0s/YrhyJ+Q1g8IFg==" spinCount="100000" sheet="1" objects="1" scenarios="1" formatCells="0" formatColumns="0" selectLockedCells="1"/>
  <mergeCells count="38">
    <mergeCell ref="X5:X6"/>
    <mergeCell ref="Y5:Y7"/>
    <mergeCell ref="C6:D6"/>
    <mergeCell ref="A40:D40"/>
    <mergeCell ref="A41:D41"/>
    <mergeCell ref="X41:X44"/>
    <mergeCell ref="Y41:Y42"/>
    <mergeCell ref="A42:D44"/>
    <mergeCell ref="E42:R44"/>
    <mergeCell ref="S42:T43"/>
    <mergeCell ref="A5:B6"/>
    <mergeCell ref="C5:D5"/>
    <mergeCell ref="F5:J5"/>
    <mergeCell ref="L5:M5"/>
    <mergeCell ref="N5:P5"/>
    <mergeCell ref="U5:V5"/>
    <mergeCell ref="U42:W43"/>
    <mergeCell ref="S44:T44"/>
    <mergeCell ref="A1:B2"/>
    <mergeCell ref="C1:W1"/>
    <mergeCell ref="A3:B4"/>
    <mergeCell ref="C3:D3"/>
    <mergeCell ref="E3:I3"/>
    <mergeCell ref="J3:Q3"/>
    <mergeCell ref="R3:S3"/>
    <mergeCell ref="T3:W3"/>
    <mergeCell ref="U44:W44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41" priority="4" operator="equal">
      <formula>"Prioridad 3"</formula>
    </cfRule>
    <cfRule type="cellIs" dxfId="40" priority="5" operator="equal">
      <formula>"Prioridad 2"</formula>
    </cfRule>
    <cfRule type="cellIs" dxfId="39" priority="6" operator="equal">
      <formula>"Prioridad 1"</formula>
    </cfRule>
  </conditionalFormatting>
  <conditionalFormatting sqref="E8:W39">
    <cfRule type="cellIs" dxfId="38" priority="7" operator="equal">
      <formula>1</formula>
    </cfRule>
    <cfRule type="cellIs" dxfId="37" priority="8" operator="equal">
      <formula>0</formula>
    </cfRule>
  </conditionalFormatting>
  <conditionalFormatting sqref="E40:W40">
    <cfRule type="cellIs" dxfId="36" priority="9" operator="greaterThan">
      <formula>$Q$4</formula>
    </cfRule>
  </conditionalFormatting>
  <conditionalFormatting sqref="E41:W41">
    <cfRule type="cellIs" dxfId="35" priority="12" operator="equal">
      <formula>"R"</formula>
    </cfRule>
    <cfRule type="cellIs" dxfId="34" priority="13" operator="equal">
      <formula>"A"</formula>
    </cfRule>
    <cfRule type="cellIs" dxfId="33" priority="14" stopIfTrue="1" operator="equal">
      <formula>"c"</formula>
    </cfRule>
  </conditionalFormatting>
  <conditionalFormatting sqref="X1">
    <cfRule type="cellIs" dxfId="32" priority="1" operator="equal">
      <formula>"Decisión: Rechazado por predio-variable"</formula>
    </cfRule>
    <cfRule type="cellIs" dxfId="31" priority="2" operator="equal">
      <formula>"Decisión: Aprobado"</formula>
    </cfRule>
    <cfRule type="cellIs" dxfId="30" priority="3" operator="equal">
      <formula>"Decisión: Rechazado por variable"</formula>
    </cfRule>
  </conditionalFormatting>
  <conditionalFormatting sqref="Y8:Y39">
    <cfRule type="cellIs" dxfId="29" priority="10" operator="equal">
      <formula>"Predio Rechazado"</formula>
    </cfRule>
    <cfRule type="cellIs" dxfId="28" priority="11" operator="equal">
      <formula>"Predio Aprobado"</formula>
    </cfRule>
  </conditionalFormatting>
  <dataValidations count="1">
    <dataValidation type="whole" showInputMessage="1" showErrorMessage="1" sqref="E8:W39" xr:uid="{00000000-0002-0000-05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orientation="landscape" r:id="rId1"/>
  <headerFooter alignWithMargins="0">
    <oddFooter>&amp;R&amp;"Arial,Normal"&amp;7FO-GCT-PC01-09
V1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Z62"/>
  <sheetViews>
    <sheetView showGridLines="0" view="pageBreakPreview" zoomScale="70" zoomScaleNormal="55" zoomScaleSheetLayoutView="70" zoomScalePageLayoutView="55" workbookViewId="0">
      <selection activeCell="E13" sqref="E8:E13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",IF(Y59="Rechazado por predio-variable","Rechazado por predio-variable",IF(Y62="Rechazado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3.7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5" customFormat="1" ht="18" x14ac:dyDescent="0.25">
      <c r="A8" s="72" t="str">
        <f>Registro_Datos!B11</f>
        <v>1</v>
      </c>
      <c r="B8" s="32">
        <f>Registro_Datos!C11</f>
        <v>0</v>
      </c>
      <c r="C8" s="66">
        <f>Registro_Datos!D11</f>
        <v>0</v>
      </c>
      <c r="D8" s="35">
        <f>Registro_Datos!E11</f>
        <v>0</v>
      </c>
      <c r="E8" s="70">
        <f>Registro_Datos!F11</f>
        <v>0</v>
      </c>
      <c r="F8" s="70">
        <f>Registro_Datos!G11</f>
        <v>0</v>
      </c>
      <c r="G8" s="70">
        <f>Registro_Datos!H11</f>
        <v>0</v>
      </c>
      <c r="H8" s="70">
        <f>Registro_Datos!I11</f>
        <v>0</v>
      </c>
      <c r="I8" s="70">
        <f>Registro_Datos!J11</f>
        <v>0</v>
      </c>
      <c r="J8" s="70">
        <f>Registro_Datos!K11</f>
        <v>0</v>
      </c>
      <c r="K8" s="70">
        <f>Registro_Datos!L11</f>
        <v>0</v>
      </c>
      <c r="L8" s="70">
        <f>Registro_Datos!M11</f>
        <v>0</v>
      </c>
      <c r="M8" s="70">
        <f>Registro_Datos!N11</f>
        <v>0</v>
      </c>
      <c r="N8" s="70">
        <f>Registro_Datos!O11</f>
        <v>0</v>
      </c>
      <c r="O8" s="70">
        <f>Registro_Datos!P11</f>
        <v>0</v>
      </c>
      <c r="P8" s="70">
        <f>Registro_Datos!Q11</f>
        <v>0</v>
      </c>
      <c r="Q8" s="70">
        <f>Registro_Datos!R11</f>
        <v>0</v>
      </c>
      <c r="R8" s="70">
        <f>Registro_Datos!S11</f>
        <v>0</v>
      </c>
      <c r="S8" s="70">
        <f>Registro_Datos!T11</f>
        <v>0</v>
      </c>
      <c r="T8" s="70">
        <f>Registro_Datos!U11</f>
        <v>0</v>
      </c>
      <c r="U8" s="70">
        <f>Registro_Datos!V11</f>
        <v>0</v>
      </c>
      <c r="V8" s="70">
        <f>Registro_Datos!W11</f>
        <v>0</v>
      </c>
      <c r="W8" s="70">
        <f>Registro_Datos!X11</f>
        <v>0</v>
      </c>
      <c r="X8" s="73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5" customFormat="1" ht="18" x14ac:dyDescent="0.25">
      <c r="A9" s="72" t="str">
        <f>Registro_Datos!B12</f>
        <v>2</v>
      </c>
      <c r="B9" s="32">
        <f>Registro_Datos!C12</f>
        <v>0</v>
      </c>
      <c r="C9" s="66">
        <f>Registro_Datos!D12</f>
        <v>0</v>
      </c>
      <c r="D9" s="35">
        <f>Registro_Datos!E12</f>
        <v>0</v>
      </c>
      <c r="E9" s="70">
        <f>Registro_Datos!F12</f>
        <v>0</v>
      </c>
      <c r="F9" s="70">
        <f>Registro_Datos!G12</f>
        <v>0</v>
      </c>
      <c r="G9" s="70">
        <f>Registro_Datos!H12</f>
        <v>0</v>
      </c>
      <c r="H9" s="70">
        <f>Registro_Datos!I12</f>
        <v>0</v>
      </c>
      <c r="I9" s="70">
        <f>Registro_Datos!J12</f>
        <v>0</v>
      </c>
      <c r="J9" s="70">
        <f>Registro_Datos!K12</f>
        <v>0</v>
      </c>
      <c r="K9" s="70">
        <f>Registro_Datos!L12</f>
        <v>0</v>
      </c>
      <c r="L9" s="70">
        <f>Registro_Datos!M12</f>
        <v>0</v>
      </c>
      <c r="M9" s="70">
        <f>Registro_Datos!N12</f>
        <v>0</v>
      </c>
      <c r="N9" s="70">
        <f>Registro_Datos!O12</f>
        <v>0</v>
      </c>
      <c r="O9" s="70">
        <f>Registro_Datos!P12</f>
        <v>0</v>
      </c>
      <c r="P9" s="70">
        <f>Registro_Datos!Q12</f>
        <v>0</v>
      </c>
      <c r="Q9" s="70">
        <f>Registro_Datos!R12</f>
        <v>0</v>
      </c>
      <c r="R9" s="70">
        <f>Registro_Datos!S12</f>
        <v>0</v>
      </c>
      <c r="S9" s="70">
        <f>Registro_Datos!T12</f>
        <v>0</v>
      </c>
      <c r="T9" s="70">
        <f>Registro_Datos!U12</f>
        <v>0</v>
      </c>
      <c r="U9" s="70">
        <f>Registro_Datos!V12</f>
        <v>0</v>
      </c>
      <c r="V9" s="70">
        <f>Registro_Datos!W12</f>
        <v>0</v>
      </c>
      <c r="W9" s="70">
        <f>Registro_Datos!X12</f>
        <v>0</v>
      </c>
      <c r="X9" s="73">
        <f>Registro_Datos!Y12</f>
        <v>0</v>
      </c>
      <c r="Y9" s="26" t="str">
        <f t="shared" ref="Y9:Y57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5" customFormat="1" ht="18" x14ac:dyDescent="0.25">
      <c r="A10" s="72" t="str">
        <f>Registro_Datos!B13</f>
        <v>3</v>
      </c>
      <c r="B10" s="32">
        <f>Registro_Datos!C13</f>
        <v>0</v>
      </c>
      <c r="C10" s="66">
        <f>Registro_Datos!D13</f>
        <v>0</v>
      </c>
      <c r="D10" s="35">
        <f>Registro_Datos!E13</f>
        <v>0</v>
      </c>
      <c r="E10" s="70">
        <f>Registro_Datos!F13</f>
        <v>0</v>
      </c>
      <c r="F10" s="70">
        <f>Registro_Datos!G13</f>
        <v>0</v>
      </c>
      <c r="G10" s="70">
        <f>Registro_Datos!H13</f>
        <v>0</v>
      </c>
      <c r="H10" s="70">
        <f>Registro_Datos!I13</f>
        <v>0</v>
      </c>
      <c r="I10" s="70">
        <f>Registro_Datos!J13</f>
        <v>0</v>
      </c>
      <c r="J10" s="70">
        <f>Registro_Datos!K13</f>
        <v>0</v>
      </c>
      <c r="K10" s="70">
        <f>Registro_Datos!L13</f>
        <v>0</v>
      </c>
      <c r="L10" s="70">
        <f>Registro_Datos!M13</f>
        <v>0</v>
      </c>
      <c r="M10" s="70">
        <f>Registro_Datos!N13</f>
        <v>0</v>
      </c>
      <c r="N10" s="70">
        <f>Registro_Datos!O13</f>
        <v>0</v>
      </c>
      <c r="O10" s="70">
        <f>Registro_Datos!P13</f>
        <v>0</v>
      </c>
      <c r="P10" s="70">
        <f>Registro_Datos!Q13</f>
        <v>0</v>
      </c>
      <c r="Q10" s="70">
        <f>Registro_Datos!R13</f>
        <v>0</v>
      </c>
      <c r="R10" s="70">
        <f>Registro_Datos!S13</f>
        <v>0</v>
      </c>
      <c r="S10" s="70">
        <f>Registro_Datos!T13</f>
        <v>0</v>
      </c>
      <c r="T10" s="70">
        <f>Registro_Datos!U13</f>
        <v>0</v>
      </c>
      <c r="U10" s="70">
        <f>Registro_Datos!V13</f>
        <v>0</v>
      </c>
      <c r="V10" s="70">
        <f>Registro_Datos!W13</f>
        <v>0</v>
      </c>
      <c r="W10" s="70">
        <f>Registro_Datos!X13</f>
        <v>0</v>
      </c>
      <c r="X10" s="73">
        <f>Registro_Datos!Y13</f>
        <v>0</v>
      </c>
      <c r="Y10" s="26" t="str">
        <f t="shared" si="0"/>
        <v>Predio Aprobado</v>
      </c>
    </row>
    <row r="11" spans="1:25" s="5" customFormat="1" ht="18" x14ac:dyDescent="0.25">
      <c r="A11" s="72" t="str">
        <f>Registro_Datos!B14</f>
        <v>4</v>
      </c>
      <c r="B11" s="32">
        <f>Registro_Datos!C14</f>
        <v>0</v>
      </c>
      <c r="C11" s="66">
        <f>Registro_Datos!D14</f>
        <v>0</v>
      </c>
      <c r="D11" s="35">
        <f>Registro_Datos!E14</f>
        <v>0</v>
      </c>
      <c r="E11" s="70">
        <f>Registro_Datos!F14</f>
        <v>0</v>
      </c>
      <c r="F11" s="70">
        <f>Registro_Datos!G14</f>
        <v>0</v>
      </c>
      <c r="G11" s="70">
        <f>Registro_Datos!H14</f>
        <v>0</v>
      </c>
      <c r="H11" s="70">
        <f>Registro_Datos!I14</f>
        <v>0</v>
      </c>
      <c r="I11" s="70">
        <f>Registro_Datos!J14</f>
        <v>0</v>
      </c>
      <c r="J11" s="70">
        <f>Registro_Datos!K14</f>
        <v>0</v>
      </c>
      <c r="K11" s="70">
        <f>Registro_Datos!L14</f>
        <v>0</v>
      </c>
      <c r="L11" s="70">
        <f>Registro_Datos!M14</f>
        <v>0</v>
      </c>
      <c r="M11" s="70">
        <f>Registro_Datos!N14</f>
        <v>0</v>
      </c>
      <c r="N11" s="70">
        <f>Registro_Datos!O14</f>
        <v>0</v>
      </c>
      <c r="O11" s="70">
        <f>Registro_Datos!P14</f>
        <v>0</v>
      </c>
      <c r="P11" s="70">
        <f>Registro_Datos!Q14</f>
        <v>0</v>
      </c>
      <c r="Q11" s="70">
        <f>Registro_Datos!R14</f>
        <v>0</v>
      </c>
      <c r="R11" s="70">
        <f>Registro_Datos!S14</f>
        <v>0</v>
      </c>
      <c r="S11" s="70">
        <f>Registro_Datos!T14</f>
        <v>0</v>
      </c>
      <c r="T11" s="70">
        <f>Registro_Datos!U14</f>
        <v>0</v>
      </c>
      <c r="U11" s="70">
        <f>Registro_Datos!V14</f>
        <v>0</v>
      </c>
      <c r="V11" s="70">
        <f>Registro_Datos!W14</f>
        <v>0</v>
      </c>
      <c r="W11" s="70">
        <f>Registro_Datos!X14</f>
        <v>0</v>
      </c>
      <c r="X11" s="73">
        <f>Registro_Datos!Y14</f>
        <v>0</v>
      </c>
      <c r="Y11" s="26" t="str">
        <f t="shared" si="0"/>
        <v>Predio Aprobado</v>
      </c>
    </row>
    <row r="12" spans="1:25" s="5" customFormat="1" ht="18" x14ac:dyDescent="0.25">
      <c r="A12" s="72" t="str">
        <f>Registro_Datos!B15</f>
        <v>5</v>
      </c>
      <c r="B12" s="32">
        <f>Registro_Datos!C15</f>
        <v>0</v>
      </c>
      <c r="C12" s="66">
        <f>Registro_Datos!D15</f>
        <v>0</v>
      </c>
      <c r="D12" s="35">
        <f>Registro_Datos!E15</f>
        <v>0</v>
      </c>
      <c r="E12" s="70">
        <f>Registro_Datos!F15</f>
        <v>0</v>
      </c>
      <c r="F12" s="70">
        <f>Registro_Datos!G15</f>
        <v>0</v>
      </c>
      <c r="G12" s="70">
        <f>Registro_Datos!H15</f>
        <v>0</v>
      </c>
      <c r="H12" s="70">
        <f>Registro_Datos!I15</f>
        <v>0</v>
      </c>
      <c r="I12" s="70">
        <f>Registro_Datos!J15</f>
        <v>0</v>
      </c>
      <c r="J12" s="70">
        <f>Registro_Datos!K15</f>
        <v>0</v>
      </c>
      <c r="K12" s="70">
        <f>Registro_Datos!L15</f>
        <v>0</v>
      </c>
      <c r="L12" s="70">
        <f>Registro_Datos!M15</f>
        <v>0</v>
      </c>
      <c r="M12" s="70">
        <f>Registro_Datos!N15</f>
        <v>0</v>
      </c>
      <c r="N12" s="70">
        <f>Registro_Datos!O15</f>
        <v>0</v>
      </c>
      <c r="O12" s="70">
        <f>Registro_Datos!P15</f>
        <v>0</v>
      </c>
      <c r="P12" s="70">
        <f>Registro_Datos!Q15</f>
        <v>0</v>
      </c>
      <c r="Q12" s="70">
        <f>Registro_Datos!R15</f>
        <v>0</v>
      </c>
      <c r="R12" s="70">
        <f>Registro_Datos!S15</f>
        <v>0</v>
      </c>
      <c r="S12" s="70">
        <f>Registro_Datos!T15</f>
        <v>0</v>
      </c>
      <c r="T12" s="70">
        <f>Registro_Datos!U15</f>
        <v>0</v>
      </c>
      <c r="U12" s="70">
        <f>Registro_Datos!V15</f>
        <v>0</v>
      </c>
      <c r="V12" s="70">
        <f>Registro_Datos!W15</f>
        <v>0</v>
      </c>
      <c r="W12" s="70">
        <f>Registro_Datos!X15</f>
        <v>0</v>
      </c>
      <c r="X12" s="73">
        <f>Registro_Datos!Y15</f>
        <v>0</v>
      </c>
      <c r="Y12" s="26" t="str">
        <f t="shared" si="0"/>
        <v>Predio Aprobado</v>
      </c>
    </row>
    <row r="13" spans="1:25" s="5" customFormat="1" ht="18" x14ac:dyDescent="0.25">
      <c r="A13" s="72" t="str">
        <f>Registro_Datos!B16</f>
        <v>6</v>
      </c>
      <c r="B13" s="32">
        <f>Registro_Datos!C16</f>
        <v>0</v>
      </c>
      <c r="C13" s="66">
        <f>Registro_Datos!D16</f>
        <v>0</v>
      </c>
      <c r="D13" s="35">
        <f>Registro_Datos!E16</f>
        <v>0</v>
      </c>
      <c r="E13" s="70">
        <f>Registro_Datos!F16</f>
        <v>0</v>
      </c>
      <c r="F13" s="70">
        <f>Registro_Datos!G16</f>
        <v>0</v>
      </c>
      <c r="G13" s="70">
        <f>Registro_Datos!H16</f>
        <v>0</v>
      </c>
      <c r="H13" s="70">
        <f>Registro_Datos!I16</f>
        <v>0</v>
      </c>
      <c r="I13" s="70">
        <f>Registro_Datos!J16</f>
        <v>0</v>
      </c>
      <c r="J13" s="70">
        <f>Registro_Datos!K16</f>
        <v>0</v>
      </c>
      <c r="K13" s="70">
        <f>Registro_Datos!L16</f>
        <v>0</v>
      </c>
      <c r="L13" s="70">
        <f>Registro_Datos!M16</f>
        <v>0</v>
      </c>
      <c r="M13" s="70">
        <f>Registro_Datos!N16</f>
        <v>0</v>
      </c>
      <c r="N13" s="70">
        <f>Registro_Datos!O16</f>
        <v>0</v>
      </c>
      <c r="O13" s="70">
        <f>Registro_Datos!P16</f>
        <v>0</v>
      </c>
      <c r="P13" s="70">
        <f>Registro_Datos!Q16</f>
        <v>0</v>
      </c>
      <c r="Q13" s="70">
        <f>Registro_Datos!R16</f>
        <v>0</v>
      </c>
      <c r="R13" s="70">
        <f>Registro_Datos!S16</f>
        <v>0</v>
      </c>
      <c r="S13" s="70">
        <f>Registro_Datos!T16</f>
        <v>0</v>
      </c>
      <c r="T13" s="70">
        <f>Registro_Datos!U16</f>
        <v>0</v>
      </c>
      <c r="U13" s="70">
        <f>Registro_Datos!V16</f>
        <v>0</v>
      </c>
      <c r="V13" s="70">
        <f>Registro_Datos!W16</f>
        <v>0</v>
      </c>
      <c r="W13" s="70">
        <f>Registro_Datos!X16</f>
        <v>0</v>
      </c>
      <c r="X13" s="73">
        <f>Registro_Datos!Y16</f>
        <v>0</v>
      </c>
      <c r="Y13" s="26" t="str">
        <f t="shared" si="0"/>
        <v>Predio Aprobado</v>
      </c>
    </row>
    <row r="14" spans="1:25" s="5" customFormat="1" ht="18" x14ac:dyDescent="0.25">
      <c r="A14" s="72" t="str">
        <f>Registro_Datos!B17</f>
        <v>7</v>
      </c>
      <c r="B14" s="32">
        <f>Registro_Datos!C17</f>
        <v>0</v>
      </c>
      <c r="C14" s="66">
        <f>Registro_Datos!D17</f>
        <v>0</v>
      </c>
      <c r="D14" s="35">
        <f>Registro_Datos!E17</f>
        <v>0</v>
      </c>
      <c r="E14" s="70">
        <f>Registro_Datos!F17</f>
        <v>0</v>
      </c>
      <c r="F14" s="70">
        <f>Registro_Datos!G17</f>
        <v>0</v>
      </c>
      <c r="G14" s="70">
        <f>Registro_Datos!H17</f>
        <v>0</v>
      </c>
      <c r="H14" s="70">
        <f>Registro_Datos!I17</f>
        <v>0</v>
      </c>
      <c r="I14" s="70">
        <f>Registro_Datos!J17</f>
        <v>0</v>
      </c>
      <c r="J14" s="70">
        <f>Registro_Datos!K17</f>
        <v>0</v>
      </c>
      <c r="K14" s="70">
        <f>Registro_Datos!L17</f>
        <v>0</v>
      </c>
      <c r="L14" s="70">
        <f>Registro_Datos!M17</f>
        <v>0</v>
      </c>
      <c r="M14" s="70">
        <f>Registro_Datos!N17</f>
        <v>0</v>
      </c>
      <c r="N14" s="70">
        <f>Registro_Datos!O17</f>
        <v>0</v>
      </c>
      <c r="O14" s="70">
        <f>Registro_Datos!P17</f>
        <v>0</v>
      </c>
      <c r="P14" s="70">
        <f>Registro_Datos!Q17</f>
        <v>0</v>
      </c>
      <c r="Q14" s="70">
        <f>Registro_Datos!R17</f>
        <v>0</v>
      </c>
      <c r="R14" s="70">
        <f>Registro_Datos!S17</f>
        <v>0</v>
      </c>
      <c r="S14" s="70">
        <f>Registro_Datos!T17</f>
        <v>0</v>
      </c>
      <c r="T14" s="70">
        <f>Registro_Datos!U17</f>
        <v>0</v>
      </c>
      <c r="U14" s="70">
        <f>Registro_Datos!V17</f>
        <v>0</v>
      </c>
      <c r="V14" s="70">
        <f>Registro_Datos!W17</f>
        <v>0</v>
      </c>
      <c r="W14" s="70">
        <f>Registro_Datos!X17</f>
        <v>0</v>
      </c>
      <c r="X14" s="73">
        <f>Registro_Datos!Y17</f>
        <v>0</v>
      </c>
      <c r="Y14" s="26" t="str">
        <f t="shared" si="0"/>
        <v>Predio Aprobado</v>
      </c>
    </row>
    <row r="15" spans="1:25" s="5" customFormat="1" ht="18" x14ac:dyDescent="0.25">
      <c r="A15" s="72" t="str">
        <f>Registro_Datos!B18</f>
        <v>8</v>
      </c>
      <c r="B15" s="32">
        <f>Registro_Datos!C18</f>
        <v>0</v>
      </c>
      <c r="C15" s="66">
        <f>Registro_Datos!D18</f>
        <v>0</v>
      </c>
      <c r="D15" s="35">
        <f>Registro_Datos!E18</f>
        <v>0</v>
      </c>
      <c r="E15" s="70">
        <f>Registro_Datos!F18</f>
        <v>0</v>
      </c>
      <c r="F15" s="70">
        <f>Registro_Datos!G18</f>
        <v>0</v>
      </c>
      <c r="G15" s="70">
        <f>Registro_Datos!H18</f>
        <v>0</v>
      </c>
      <c r="H15" s="70">
        <f>Registro_Datos!I18</f>
        <v>0</v>
      </c>
      <c r="I15" s="70">
        <f>Registro_Datos!J18</f>
        <v>0</v>
      </c>
      <c r="J15" s="70">
        <f>Registro_Datos!K18</f>
        <v>0</v>
      </c>
      <c r="K15" s="70">
        <f>Registro_Datos!L18</f>
        <v>0</v>
      </c>
      <c r="L15" s="70">
        <f>Registro_Datos!M18</f>
        <v>0</v>
      </c>
      <c r="M15" s="70">
        <f>Registro_Datos!N18</f>
        <v>0</v>
      </c>
      <c r="N15" s="70">
        <f>Registro_Datos!O18</f>
        <v>0</v>
      </c>
      <c r="O15" s="70">
        <f>Registro_Datos!P18</f>
        <v>0</v>
      </c>
      <c r="P15" s="70">
        <f>Registro_Datos!Q18</f>
        <v>0</v>
      </c>
      <c r="Q15" s="70">
        <f>Registro_Datos!R18</f>
        <v>0</v>
      </c>
      <c r="R15" s="70">
        <f>Registro_Datos!S18</f>
        <v>0</v>
      </c>
      <c r="S15" s="70">
        <f>Registro_Datos!T18</f>
        <v>0</v>
      </c>
      <c r="T15" s="70">
        <f>Registro_Datos!U18</f>
        <v>0</v>
      </c>
      <c r="U15" s="70">
        <f>Registro_Datos!V18</f>
        <v>0</v>
      </c>
      <c r="V15" s="70">
        <f>Registro_Datos!W18</f>
        <v>0</v>
      </c>
      <c r="W15" s="70">
        <f>Registro_Datos!X18</f>
        <v>0</v>
      </c>
      <c r="X15" s="73">
        <f>Registro_Datos!Y18</f>
        <v>0</v>
      </c>
      <c r="Y15" s="26" t="str">
        <f t="shared" si="0"/>
        <v>Predio Aprobado</v>
      </c>
    </row>
    <row r="16" spans="1:25" s="5" customFormat="1" ht="18" x14ac:dyDescent="0.25">
      <c r="A16" s="72" t="str">
        <f>Registro_Datos!B19</f>
        <v>9</v>
      </c>
      <c r="B16" s="32">
        <f>Registro_Datos!C19</f>
        <v>0</v>
      </c>
      <c r="C16" s="66">
        <f>Registro_Datos!D19</f>
        <v>0</v>
      </c>
      <c r="D16" s="35">
        <f>Registro_Datos!E19</f>
        <v>0</v>
      </c>
      <c r="E16" s="70">
        <f>Registro_Datos!F19</f>
        <v>0</v>
      </c>
      <c r="F16" s="70">
        <f>Registro_Datos!G19</f>
        <v>0</v>
      </c>
      <c r="G16" s="70">
        <f>Registro_Datos!H19</f>
        <v>0</v>
      </c>
      <c r="H16" s="70">
        <f>Registro_Datos!I19</f>
        <v>0</v>
      </c>
      <c r="I16" s="70">
        <f>Registro_Datos!J19</f>
        <v>0</v>
      </c>
      <c r="J16" s="70">
        <f>Registro_Datos!K19</f>
        <v>0</v>
      </c>
      <c r="K16" s="70">
        <f>Registro_Datos!L19</f>
        <v>0</v>
      </c>
      <c r="L16" s="70">
        <f>Registro_Datos!M19</f>
        <v>0</v>
      </c>
      <c r="M16" s="70">
        <f>Registro_Datos!N19</f>
        <v>0</v>
      </c>
      <c r="N16" s="70">
        <f>Registro_Datos!O19</f>
        <v>0</v>
      </c>
      <c r="O16" s="70">
        <f>Registro_Datos!P19</f>
        <v>0</v>
      </c>
      <c r="P16" s="70">
        <f>Registro_Datos!Q19</f>
        <v>0</v>
      </c>
      <c r="Q16" s="70">
        <f>Registro_Datos!R19</f>
        <v>0</v>
      </c>
      <c r="R16" s="70">
        <f>Registro_Datos!S19</f>
        <v>0</v>
      </c>
      <c r="S16" s="70">
        <f>Registro_Datos!T19</f>
        <v>0</v>
      </c>
      <c r="T16" s="70">
        <f>Registro_Datos!U19</f>
        <v>0</v>
      </c>
      <c r="U16" s="70">
        <f>Registro_Datos!V19</f>
        <v>0</v>
      </c>
      <c r="V16" s="70">
        <f>Registro_Datos!W19</f>
        <v>0</v>
      </c>
      <c r="W16" s="70">
        <f>Registro_Datos!X19</f>
        <v>0</v>
      </c>
      <c r="X16" s="73">
        <f>Registro_Datos!Y19</f>
        <v>0</v>
      </c>
      <c r="Y16" s="26" t="str">
        <f t="shared" si="0"/>
        <v>Predio Aprobado</v>
      </c>
    </row>
    <row r="17" spans="1:25" s="5" customFormat="1" ht="18" x14ac:dyDescent="0.25">
      <c r="A17" s="72" t="str">
        <f>Registro_Datos!B20</f>
        <v>10</v>
      </c>
      <c r="B17" s="32">
        <f>Registro_Datos!C20</f>
        <v>0</v>
      </c>
      <c r="C17" s="66">
        <f>Registro_Datos!D20</f>
        <v>0</v>
      </c>
      <c r="D17" s="35">
        <f>Registro_Datos!E20</f>
        <v>0</v>
      </c>
      <c r="E17" s="70">
        <f>Registro_Datos!F20</f>
        <v>0</v>
      </c>
      <c r="F17" s="70">
        <f>Registro_Datos!G20</f>
        <v>0</v>
      </c>
      <c r="G17" s="70">
        <f>Registro_Datos!H20</f>
        <v>0</v>
      </c>
      <c r="H17" s="70">
        <f>Registro_Datos!I20</f>
        <v>0</v>
      </c>
      <c r="I17" s="70">
        <f>Registro_Datos!J20</f>
        <v>0</v>
      </c>
      <c r="J17" s="70">
        <f>Registro_Datos!K20</f>
        <v>0</v>
      </c>
      <c r="K17" s="70">
        <f>Registro_Datos!L20</f>
        <v>0</v>
      </c>
      <c r="L17" s="70">
        <f>Registro_Datos!M20</f>
        <v>0</v>
      </c>
      <c r="M17" s="70">
        <f>Registro_Datos!N20</f>
        <v>0</v>
      </c>
      <c r="N17" s="70">
        <f>Registro_Datos!O20</f>
        <v>0</v>
      </c>
      <c r="O17" s="70">
        <f>Registro_Datos!P20</f>
        <v>0</v>
      </c>
      <c r="P17" s="70">
        <f>Registro_Datos!Q20</f>
        <v>0</v>
      </c>
      <c r="Q17" s="70">
        <f>Registro_Datos!R20</f>
        <v>0</v>
      </c>
      <c r="R17" s="70">
        <f>Registro_Datos!S20</f>
        <v>0</v>
      </c>
      <c r="S17" s="70">
        <f>Registro_Datos!T20</f>
        <v>0</v>
      </c>
      <c r="T17" s="70">
        <f>Registro_Datos!U20</f>
        <v>0</v>
      </c>
      <c r="U17" s="70">
        <f>Registro_Datos!V20</f>
        <v>0</v>
      </c>
      <c r="V17" s="70">
        <f>Registro_Datos!W20</f>
        <v>0</v>
      </c>
      <c r="W17" s="70">
        <f>Registro_Datos!X20</f>
        <v>0</v>
      </c>
      <c r="X17" s="73">
        <f>Registro_Datos!Y20</f>
        <v>0</v>
      </c>
      <c r="Y17" s="26" t="str">
        <f t="shared" si="0"/>
        <v>Predio Aprobado</v>
      </c>
    </row>
    <row r="18" spans="1:25" s="5" customFormat="1" ht="18" x14ac:dyDescent="0.25">
      <c r="A18" s="72" t="str">
        <f>Registro_Datos!B21</f>
        <v>11</v>
      </c>
      <c r="B18" s="32">
        <f>Registro_Datos!C21</f>
        <v>0</v>
      </c>
      <c r="C18" s="66">
        <f>Registro_Datos!D21</f>
        <v>0</v>
      </c>
      <c r="D18" s="35">
        <f>Registro_Datos!E21</f>
        <v>0</v>
      </c>
      <c r="E18" s="70">
        <f>Registro_Datos!F21</f>
        <v>0</v>
      </c>
      <c r="F18" s="70">
        <f>Registro_Datos!G21</f>
        <v>0</v>
      </c>
      <c r="G18" s="70">
        <f>Registro_Datos!H21</f>
        <v>0</v>
      </c>
      <c r="H18" s="70">
        <f>Registro_Datos!I21</f>
        <v>0</v>
      </c>
      <c r="I18" s="70">
        <f>Registro_Datos!J21</f>
        <v>0</v>
      </c>
      <c r="J18" s="70">
        <f>Registro_Datos!K21</f>
        <v>0</v>
      </c>
      <c r="K18" s="70">
        <f>Registro_Datos!L21</f>
        <v>0</v>
      </c>
      <c r="L18" s="70">
        <f>Registro_Datos!M21</f>
        <v>0</v>
      </c>
      <c r="M18" s="70">
        <f>Registro_Datos!N21</f>
        <v>0</v>
      </c>
      <c r="N18" s="70">
        <f>Registro_Datos!O21</f>
        <v>0</v>
      </c>
      <c r="O18" s="70">
        <f>Registro_Datos!P21</f>
        <v>0</v>
      </c>
      <c r="P18" s="70">
        <f>Registro_Datos!Q21</f>
        <v>0</v>
      </c>
      <c r="Q18" s="70">
        <f>Registro_Datos!R21</f>
        <v>0</v>
      </c>
      <c r="R18" s="70">
        <f>Registro_Datos!S21</f>
        <v>0</v>
      </c>
      <c r="S18" s="70">
        <f>Registro_Datos!T21</f>
        <v>0</v>
      </c>
      <c r="T18" s="70">
        <f>Registro_Datos!U21</f>
        <v>0</v>
      </c>
      <c r="U18" s="70">
        <f>Registro_Datos!V21</f>
        <v>0</v>
      </c>
      <c r="V18" s="70">
        <f>Registro_Datos!W21</f>
        <v>0</v>
      </c>
      <c r="W18" s="70">
        <f>Registro_Datos!X21</f>
        <v>0</v>
      </c>
      <c r="X18" s="73">
        <f>Registro_Datos!Y21</f>
        <v>0</v>
      </c>
      <c r="Y18" s="26" t="str">
        <f t="shared" si="0"/>
        <v>Predio Aprobado</v>
      </c>
    </row>
    <row r="19" spans="1:25" s="5" customFormat="1" ht="18" x14ac:dyDescent="0.25">
      <c r="A19" s="72" t="str">
        <f>Registro_Datos!B22</f>
        <v>12</v>
      </c>
      <c r="B19" s="32">
        <f>Registro_Datos!C22</f>
        <v>0</v>
      </c>
      <c r="C19" s="66">
        <f>Registro_Datos!D22</f>
        <v>0</v>
      </c>
      <c r="D19" s="35">
        <f>Registro_Datos!E22</f>
        <v>0</v>
      </c>
      <c r="E19" s="70">
        <f>Registro_Datos!F22</f>
        <v>0</v>
      </c>
      <c r="F19" s="70">
        <f>Registro_Datos!G22</f>
        <v>0</v>
      </c>
      <c r="G19" s="70">
        <f>Registro_Datos!H22</f>
        <v>0</v>
      </c>
      <c r="H19" s="70">
        <f>Registro_Datos!I22</f>
        <v>0</v>
      </c>
      <c r="I19" s="70">
        <f>Registro_Datos!J22</f>
        <v>0</v>
      </c>
      <c r="J19" s="70">
        <f>Registro_Datos!K22</f>
        <v>0</v>
      </c>
      <c r="K19" s="70">
        <f>Registro_Datos!L22</f>
        <v>0</v>
      </c>
      <c r="L19" s="70">
        <f>Registro_Datos!M22</f>
        <v>0</v>
      </c>
      <c r="M19" s="70">
        <f>Registro_Datos!N22</f>
        <v>0</v>
      </c>
      <c r="N19" s="70">
        <f>Registro_Datos!O22</f>
        <v>0</v>
      </c>
      <c r="O19" s="70">
        <f>Registro_Datos!P22</f>
        <v>0</v>
      </c>
      <c r="P19" s="70">
        <f>Registro_Datos!Q22</f>
        <v>0</v>
      </c>
      <c r="Q19" s="70">
        <f>Registro_Datos!R22</f>
        <v>0</v>
      </c>
      <c r="R19" s="70">
        <f>Registro_Datos!S22</f>
        <v>0</v>
      </c>
      <c r="S19" s="70">
        <f>Registro_Datos!T22</f>
        <v>0</v>
      </c>
      <c r="T19" s="70">
        <f>Registro_Datos!U22</f>
        <v>0</v>
      </c>
      <c r="U19" s="70">
        <f>Registro_Datos!V22</f>
        <v>0</v>
      </c>
      <c r="V19" s="70">
        <f>Registro_Datos!W22</f>
        <v>0</v>
      </c>
      <c r="W19" s="70">
        <f>Registro_Datos!X22</f>
        <v>0</v>
      </c>
      <c r="X19" s="73">
        <f>Registro_Datos!Y22</f>
        <v>0</v>
      </c>
      <c r="Y19" s="26" t="str">
        <f t="shared" si="0"/>
        <v>Predio Aprobado</v>
      </c>
    </row>
    <row r="20" spans="1:25" s="5" customFormat="1" ht="18" x14ac:dyDescent="0.25">
      <c r="A20" s="72" t="str">
        <f>Registro_Datos!B23</f>
        <v>13</v>
      </c>
      <c r="B20" s="32">
        <f>Registro_Datos!C23</f>
        <v>0</v>
      </c>
      <c r="C20" s="66">
        <f>Registro_Datos!D23</f>
        <v>0</v>
      </c>
      <c r="D20" s="35">
        <f>Registro_Datos!E23</f>
        <v>0</v>
      </c>
      <c r="E20" s="70">
        <f>Registro_Datos!F23</f>
        <v>0</v>
      </c>
      <c r="F20" s="70">
        <f>Registro_Datos!G23</f>
        <v>0</v>
      </c>
      <c r="G20" s="70">
        <f>Registro_Datos!H23</f>
        <v>0</v>
      </c>
      <c r="H20" s="70">
        <f>Registro_Datos!I23</f>
        <v>0</v>
      </c>
      <c r="I20" s="70">
        <f>Registro_Datos!J23</f>
        <v>0</v>
      </c>
      <c r="J20" s="70">
        <f>Registro_Datos!K23</f>
        <v>0</v>
      </c>
      <c r="K20" s="70">
        <f>Registro_Datos!L23</f>
        <v>0</v>
      </c>
      <c r="L20" s="70">
        <f>Registro_Datos!M23</f>
        <v>0</v>
      </c>
      <c r="M20" s="70">
        <f>Registro_Datos!N23</f>
        <v>0</v>
      </c>
      <c r="N20" s="70">
        <f>Registro_Datos!O23</f>
        <v>0</v>
      </c>
      <c r="O20" s="70">
        <f>Registro_Datos!P23</f>
        <v>0</v>
      </c>
      <c r="P20" s="70">
        <f>Registro_Datos!Q23</f>
        <v>0</v>
      </c>
      <c r="Q20" s="70">
        <f>Registro_Datos!R23</f>
        <v>0</v>
      </c>
      <c r="R20" s="70">
        <f>Registro_Datos!S23</f>
        <v>0</v>
      </c>
      <c r="S20" s="70">
        <f>Registro_Datos!T23</f>
        <v>0</v>
      </c>
      <c r="T20" s="70">
        <f>Registro_Datos!U23</f>
        <v>0</v>
      </c>
      <c r="U20" s="70">
        <f>Registro_Datos!V23</f>
        <v>0</v>
      </c>
      <c r="V20" s="70">
        <f>Registro_Datos!W23</f>
        <v>0</v>
      </c>
      <c r="W20" s="70">
        <f>Registro_Datos!X23</f>
        <v>0</v>
      </c>
      <c r="X20" s="73">
        <f>Registro_Datos!Y23</f>
        <v>0</v>
      </c>
      <c r="Y20" s="26" t="str">
        <f t="shared" si="0"/>
        <v>Predio Aprobado</v>
      </c>
    </row>
    <row r="21" spans="1:25" s="5" customFormat="1" ht="18" x14ac:dyDescent="0.25">
      <c r="A21" s="72" t="str">
        <f>Registro_Datos!B24</f>
        <v>14</v>
      </c>
      <c r="B21" s="32">
        <f>Registro_Datos!C24</f>
        <v>0</v>
      </c>
      <c r="C21" s="66">
        <f>Registro_Datos!D24</f>
        <v>0</v>
      </c>
      <c r="D21" s="35">
        <f>Registro_Datos!E24</f>
        <v>0</v>
      </c>
      <c r="E21" s="70">
        <f>Registro_Datos!F24</f>
        <v>0</v>
      </c>
      <c r="F21" s="70">
        <f>Registro_Datos!G24</f>
        <v>0</v>
      </c>
      <c r="G21" s="70">
        <f>Registro_Datos!H24</f>
        <v>0</v>
      </c>
      <c r="H21" s="70">
        <f>Registro_Datos!I24</f>
        <v>0</v>
      </c>
      <c r="I21" s="70">
        <f>Registro_Datos!J24</f>
        <v>0</v>
      </c>
      <c r="J21" s="70">
        <f>Registro_Datos!K24</f>
        <v>0</v>
      </c>
      <c r="K21" s="70">
        <f>Registro_Datos!L24</f>
        <v>0</v>
      </c>
      <c r="L21" s="70">
        <f>Registro_Datos!M24</f>
        <v>0</v>
      </c>
      <c r="M21" s="70">
        <f>Registro_Datos!N24</f>
        <v>0</v>
      </c>
      <c r="N21" s="70">
        <f>Registro_Datos!O24</f>
        <v>0</v>
      </c>
      <c r="O21" s="70">
        <f>Registro_Datos!P24</f>
        <v>0</v>
      </c>
      <c r="P21" s="70">
        <f>Registro_Datos!Q24</f>
        <v>0</v>
      </c>
      <c r="Q21" s="70">
        <f>Registro_Datos!R24</f>
        <v>0</v>
      </c>
      <c r="R21" s="70">
        <f>Registro_Datos!S24</f>
        <v>0</v>
      </c>
      <c r="S21" s="70">
        <f>Registro_Datos!T24</f>
        <v>0</v>
      </c>
      <c r="T21" s="70">
        <f>Registro_Datos!U24</f>
        <v>0</v>
      </c>
      <c r="U21" s="70">
        <f>Registro_Datos!V24</f>
        <v>0</v>
      </c>
      <c r="V21" s="70">
        <f>Registro_Datos!W24</f>
        <v>0</v>
      </c>
      <c r="W21" s="70">
        <f>Registro_Datos!X24</f>
        <v>0</v>
      </c>
      <c r="X21" s="73">
        <f>Registro_Datos!Y24</f>
        <v>0</v>
      </c>
      <c r="Y21" s="26" t="str">
        <f t="shared" si="0"/>
        <v>Predio Aprobado</v>
      </c>
    </row>
    <row r="22" spans="1:25" s="5" customFormat="1" ht="18" x14ac:dyDescent="0.25">
      <c r="A22" s="72" t="str">
        <f>Registro_Datos!B25</f>
        <v>15</v>
      </c>
      <c r="B22" s="32">
        <f>Registro_Datos!C25</f>
        <v>0</v>
      </c>
      <c r="C22" s="66">
        <f>Registro_Datos!D25</f>
        <v>0</v>
      </c>
      <c r="D22" s="35">
        <f>Registro_Datos!E25</f>
        <v>0</v>
      </c>
      <c r="E22" s="70">
        <f>Registro_Datos!F25</f>
        <v>0</v>
      </c>
      <c r="F22" s="70">
        <f>Registro_Datos!G25</f>
        <v>0</v>
      </c>
      <c r="G22" s="70">
        <f>Registro_Datos!H25</f>
        <v>0</v>
      </c>
      <c r="H22" s="70">
        <f>Registro_Datos!I25</f>
        <v>0</v>
      </c>
      <c r="I22" s="70">
        <f>Registro_Datos!J25</f>
        <v>0</v>
      </c>
      <c r="J22" s="70">
        <f>Registro_Datos!K25</f>
        <v>0</v>
      </c>
      <c r="K22" s="70">
        <f>Registro_Datos!L25</f>
        <v>0</v>
      </c>
      <c r="L22" s="70">
        <f>Registro_Datos!M25</f>
        <v>0</v>
      </c>
      <c r="M22" s="70">
        <f>Registro_Datos!N25</f>
        <v>0</v>
      </c>
      <c r="N22" s="70">
        <f>Registro_Datos!O25</f>
        <v>0</v>
      </c>
      <c r="O22" s="70">
        <f>Registro_Datos!P25</f>
        <v>0</v>
      </c>
      <c r="P22" s="70">
        <f>Registro_Datos!Q25</f>
        <v>0</v>
      </c>
      <c r="Q22" s="70">
        <f>Registro_Datos!R25</f>
        <v>0</v>
      </c>
      <c r="R22" s="70">
        <f>Registro_Datos!S25</f>
        <v>0</v>
      </c>
      <c r="S22" s="70">
        <f>Registro_Datos!T25</f>
        <v>0</v>
      </c>
      <c r="T22" s="70">
        <f>Registro_Datos!U25</f>
        <v>0</v>
      </c>
      <c r="U22" s="70">
        <f>Registro_Datos!V25</f>
        <v>0</v>
      </c>
      <c r="V22" s="70">
        <f>Registro_Datos!W25</f>
        <v>0</v>
      </c>
      <c r="W22" s="70">
        <f>Registro_Datos!X25</f>
        <v>0</v>
      </c>
      <c r="X22" s="73">
        <f>Registro_Datos!Y25</f>
        <v>0</v>
      </c>
      <c r="Y22" s="26" t="str">
        <f t="shared" si="0"/>
        <v>Predio Aprobado</v>
      </c>
    </row>
    <row r="23" spans="1:25" s="5" customFormat="1" ht="18" x14ac:dyDescent="0.25">
      <c r="A23" s="72" t="str">
        <f>Registro_Datos!B26</f>
        <v>16</v>
      </c>
      <c r="B23" s="32">
        <f>Registro_Datos!C26</f>
        <v>0</v>
      </c>
      <c r="C23" s="66">
        <f>Registro_Datos!D26</f>
        <v>0</v>
      </c>
      <c r="D23" s="35">
        <f>Registro_Datos!E26</f>
        <v>0</v>
      </c>
      <c r="E23" s="70">
        <f>Registro_Datos!F26</f>
        <v>0</v>
      </c>
      <c r="F23" s="70">
        <f>Registro_Datos!G26</f>
        <v>0</v>
      </c>
      <c r="G23" s="70">
        <f>Registro_Datos!H26</f>
        <v>0</v>
      </c>
      <c r="H23" s="70">
        <f>Registro_Datos!I26</f>
        <v>0</v>
      </c>
      <c r="I23" s="70">
        <f>Registro_Datos!J26</f>
        <v>0</v>
      </c>
      <c r="J23" s="70">
        <f>Registro_Datos!K26</f>
        <v>0</v>
      </c>
      <c r="K23" s="70">
        <f>Registro_Datos!L26</f>
        <v>0</v>
      </c>
      <c r="L23" s="70">
        <f>Registro_Datos!M26</f>
        <v>0</v>
      </c>
      <c r="M23" s="70">
        <f>Registro_Datos!N26</f>
        <v>0</v>
      </c>
      <c r="N23" s="70">
        <f>Registro_Datos!O26</f>
        <v>0</v>
      </c>
      <c r="O23" s="70">
        <f>Registro_Datos!P26</f>
        <v>0</v>
      </c>
      <c r="P23" s="70">
        <f>Registro_Datos!Q26</f>
        <v>0</v>
      </c>
      <c r="Q23" s="70">
        <f>Registro_Datos!R26</f>
        <v>0</v>
      </c>
      <c r="R23" s="70">
        <f>Registro_Datos!S26</f>
        <v>0</v>
      </c>
      <c r="S23" s="70">
        <f>Registro_Datos!T26</f>
        <v>0</v>
      </c>
      <c r="T23" s="70">
        <f>Registro_Datos!U26</f>
        <v>0</v>
      </c>
      <c r="U23" s="70">
        <f>Registro_Datos!V26</f>
        <v>0</v>
      </c>
      <c r="V23" s="70">
        <f>Registro_Datos!W26</f>
        <v>0</v>
      </c>
      <c r="W23" s="70">
        <f>Registro_Datos!X26</f>
        <v>0</v>
      </c>
      <c r="X23" s="73">
        <f>Registro_Datos!Y26</f>
        <v>0</v>
      </c>
      <c r="Y23" s="26" t="str">
        <f t="shared" si="0"/>
        <v>Predio Aprobado</v>
      </c>
    </row>
    <row r="24" spans="1:25" s="5" customFormat="1" ht="18" x14ac:dyDescent="0.25">
      <c r="A24" s="72" t="str">
        <f>Registro_Datos!B27</f>
        <v>17</v>
      </c>
      <c r="B24" s="32">
        <f>Registro_Datos!C27</f>
        <v>0</v>
      </c>
      <c r="C24" s="66">
        <f>Registro_Datos!D27</f>
        <v>0</v>
      </c>
      <c r="D24" s="35">
        <f>Registro_Datos!E27</f>
        <v>0</v>
      </c>
      <c r="E24" s="70">
        <f>Registro_Datos!F27</f>
        <v>0</v>
      </c>
      <c r="F24" s="70">
        <f>Registro_Datos!G27</f>
        <v>0</v>
      </c>
      <c r="G24" s="70">
        <f>Registro_Datos!H27</f>
        <v>0</v>
      </c>
      <c r="H24" s="70">
        <f>Registro_Datos!I27</f>
        <v>0</v>
      </c>
      <c r="I24" s="70">
        <f>Registro_Datos!J27</f>
        <v>0</v>
      </c>
      <c r="J24" s="70">
        <f>Registro_Datos!K27</f>
        <v>0</v>
      </c>
      <c r="K24" s="70">
        <f>Registro_Datos!L27</f>
        <v>0</v>
      </c>
      <c r="L24" s="70">
        <f>Registro_Datos!M27</f>
        <v>0</v>
      </c>
      <c r="M24" s="70">
        <f>Registro_Datos!N27</f>
        <v>0</v>
      </c>
      <c r="N24" s="70">
        <f>Registro_Datos!O27</f>
        <v>0</v>
      </c>
      <c r="O24" s="70">
        <f>Registro_Datos!P27</f>
        <v>0</v>
      </c>
      <c r="P24" s="70">
        <f>Registro_Datos!Q27</f>
        <v>0</v>
      </c>
      <c r="Q24" s="70">
        <f>Registro_Datos!R27</f>
        <v>0</v>
      </c>
      <c r="R24" s="70">
        <f>Registro_Datos!S27</f>
        <v>0</v>
      </c>
      <c r="S24" s="70">
        <f>Registro_Datos!T27</f>
        <v>0</v>
      </c>
      <c r="T24" s="70">
        <f>Registro_Datos!U27</f>
        <v>0</v>
      </c>
      <c r="U24" s="70">
        <f>Registro_Datos!V27</f>
        <v>0</v>
      </c>
      <c r="V24" s="70">
        <f>Registro_Datos!W27</f>
        <v>0</v>
      </c>
      <c r="W24" s="70">
        <f>Registro_Datos!X27</f>
        <v>0</v>
      </c>
      <c r="X24" s="73">
        <f>Registro_Datos!Y27</f>
        <v>0</v>
      </c>
      <c r="Y24" s="26" t="str">
        <f t="shared" si="0"/>
        <v>Predio Aprobado</v>
      </c>
    </row>
    <row r="25" spans="1:25" s="5" customFormat="1" ht="18" x14ac:dyDescent="0.25">
      <c r="A25" s="72" t="str">
        <f>Registro_Datos!B28</f>
        <v>18</v>
      </c>
      <c r="B25" s="32">
        <f>Registro_Datos!C28</f>
        <v>0</v>
      </c>
      <c r="C25" s="66">
        <f>Registro_Datos!D28</f>
        <v>0</v>
      </c>
      <c r="D25" s="35">
        <f>Registro_Datos!E28</f>
        <v>0</v>
      </c>
      <c r="E25" s="70">
        <f>Registro_Datos!F28</f>
        <v>0</v>
      </c>
      <c r="F25" s="70">
        <f>Registro_Datos!G28</f>
        <v>0</v>
      </c>
      <c r="G25" s="70">
        <f>Registro_Datos!H28</f>
        <v>0</v>
      </c>
      <c r="H25" s="70">
        <f>Registro_Datos!I28</f>
        <v>0</v>
      </c>
      <c r="I25" s="70">
        <f>Registro_Datos!J28</f>
        <v>0</v>
      </c>
      <c r="J25" s="70">
        <f>Registro_Datos!K28</f>
        <v>0</v>
      </c>
      <c r="K25" s="70">
        <f>Registro_Datos!L28</f>
        <v>0</v>
      </c>
      <c r="L25" s="70">
        <f>Registro_Datos!M28</f>
        <v>0</v>
      </c>
      <c r="M25" s="70">
        <f>Registro_Datos!N28</f>
        <v>0</v>
      </c>
      <c r="N25" s="70">
        <f>Registro_Datos!O28</f>
        <v>0</v>
      </c>
      <c r="O25" s="70">
        <f>Registro_Datos!P28</f>
        <v>0</v>
      </c>
      <c r="P25" s="70">
        <f>Registro_Datos!Q28</f>
        <v>0</v>
      </c>
      <c r="Q25" s="70">
        <f>Registro_Datos!R28</f>
        <v>0</v>
      </c>
      <c r="R25" s="70">
        <f>Registro_Datos!S28</f>
        <v>0</v>
      </c>
      <c r="S25" s="70">
        <f>Registro_Datos!T28</f>
        <v>0</v>
      </c>
      <c r="T25" s="70">
        <f>Registro_Datos!U28</f>
        <v>0</v>
      </c>
      <c r="U25" s="70">
        <f>Registro_Datos!V28</f>
        <v>0</v>
      </c>
      <c r="V25" s="70">
        <f>Registro_Datos!W28</f>
        <v>0</v>
      </c>
      <c r="W25" s="70">
        <f>Registro_Datos!X28</f>
        <v>0</v>
      </c>
      <c r="X25" s="73">
        <f>Registro_Datos!Y28</f>
        <v>0</v>
      </c>
      <c r="Y25" s="26" t="str">
        <f t="shared" si="0"/>
        <v>Predio Aprobado</v>
      </c>
    </row>
    <row r="26" spans="1:25" s="5" customFormat="1" ht="18" x14ac:dyDescent="0.25">
      <c r="A26" s="72" t="str">
        <f>Registro_Datos!B29</f>
        <v>19</v>
      </c>
      <c r="B26" s="32">
        <f>Registro_Datos!C29</f>
        <v>0</v>
      </c>
      <c r="C26" s="66">
        <f>Registro_Datos!D29</f>
        <v>0</v>
      </c>
      <c r="D26" s="35">
        <f>Registro_Datos!E29</f>
        <v>0</v>
      </c>
      <c r="E26" s="70">
        <f>Registro_Datos!F29</f>
        <v>0</v>
      </c>
      <c r="F26" s="70">
        <f>Registro_Datos!G29</f>
        <v>0</v>
      </c>
      <c r="G26" s="70">
        <f>Registro_Datos!H29</f>
        <v>0</v>
      </c>
      <c r="H26" s="70">
        <f>Registro_Datos!I29</f>
        <v>0</v>
      </c>
      <c r="I26" s="70">
        <f>Registro_Datos!J29</f>
        <v>0</v>
      </c>
      <c r="J26" s="70">
        <f>Registro_Datos!K29</f>
        <v>0</v>
      </c>
      <c r="K26" s="70">
        <f>Registro_Datos!L29</f>
        <v>0</v>
      </c>
      <c r="L26" s="70">
        <f>Registro_Datos!M29</f>
        <v>0</v>
      </c>
      <c r="M26" s="70">
        <f>Registro_Datos!N29</f>
        <v>0</v>
      </c>
      <c r="N26" s="70">
        <f>Registro_Datos!O29</f>
        <v>0</v>
      </c>
      <c r="O26" s="70">
        <f>Registro_Datos!P29</f>
        <v>0</v>
      </c>
      <c r="P26" s="70">
        <f>Registro_Datos!Q29</f>
        <v>0</v>
      </c>
      <c r="Q26" s="70">
        <f>Registro_Datos!R29</f>
        <v>0</v>
      </c>
      <c r="R26" s="70">
        <f>Registro_Datos!S29</f>
        <v>0</v>
      </c>
      <c r="S26" s="70">
        <f>Registro_Datos!T29</f>
        <v>0</v>
      </c>
      <c r="T26" s="70">
        <f>Registro_Datos!U29</f>
        <v>0</v>
      </c>
      <c r="U26" s="70">
        <f>Registro_Datos!V29</f>
        <v>0</v>
      </c>
      <c r="V26" s="70">
        <f>Registro_Datos!W29</f>
        <v>0</v>
      </c>
      <c r="W26" s="70">
        <f>Registro_Datos!X29</f>
        <v>0</v>
      </c>
      <c r="X26" s="73">
        <f>Registro_Datos!Y29</f>
        <v>0</v>
      </c>
      <c r="Y26" s="26" t="str">
        <f t="shared" si="0"/>
        <v>Predio Aprobado</v>
      </c>
    </row>
    <row r="27" spans="1:25" s="5" customFormat="1" ht="18" x14ac:dyDescent="0.25">
      <c r="A27" s="72" t="str">
        <f>Registro_Datos!B30</f>
        <v>20</v>
      </c>
      <c r="B27" s="32">
        <f>Registro_Datos!C30</f>
        <v>0</v>
      </c>
      <c r="C27" s="66">
        <f>Registro_Datos!D30</f>
        <v>0</v>
      </c>
      <c r="D27" s="35">
        <f>Registro_Datos!E30</f>
        <v>0</v>
      </c>
      <c r="E27" s="70">
        <f>Registro_Datos!F30</f>
        <v>0</v>
      </c>
      <c r="F27" s="70">
        <f>Registro_Datos!G30</f>
        <v>0</v>
      </c>
      <c r="G27" s="70">
        <f>Registro_Datos!H30</f>
        <v>0</v>
      </c>
      <c r="H27" s="70">
        <f>Registro_Datos!I30</f>
        <v>0</v>
      </c>
      <c r="I27" s="70">
        <f>Registro_Datos!J30</f>
        <v>0</v>
      </c>
      <c r="J27" s="70">
        <f>Registro_Datos!K30</f>
        <v>0</v>
      </c>
      <c r="K27" s="70">
        <f>Registro_Datos!L30</f>
        <v>0</v>
      </c>
      <c r="L27" s="70">
        <f>Registro_Datos!M30</f>
        <v>0</v>
      </c>
      <c r="M27" s="70">
        <f>Registro_Datos!N30</f>
        <v>0</v>
      </c>
      <c r="N27" s="70">
        <f>Registro_Datos!O30</f>
        <v>0</v>
      </c>
      <c r="O27" s="70">
        <f>Registro_Datos!P30</f>
        <v>0</v>
      </c>
      <c r="P27" s="70">
        <f>Registro_Datos!Q30</f>
        <v>0</v>
      </c>
      <c r="Q27" s="70">
        <f>Registro_Datos!R30</f>
        <v>0</v>
      </c>
      <c r="R27" s="70">
        <f>Registro_Datos!S30</f>
        <v>0</v>
      </c>
      <c r="S27" s="70">
        <f>Registro_Datos!T30</f>
        <v>0</v>
      </c>
      <c r="T27" s="70">
        <f>Registro_Datos!U30</f>
        <v>0</v>
      </c>
      <c r="U27" s="70">
        <f>Registro_Datos!V30</f>
        <v>0</v>
      </c>
      <c r="V27" s="70">
        <f>Registro_Datos!W30</f>
        <v>0</v>
      </c>
      <c r="W27" s="70">
        <f>Registro_Datos!X30</f>
        <v>0</v>
      </c>
      <c r="X27" s="73">
        <f>Registro_Datos!Y30</f>
        <v>0</v>
      </c>
      <c r="Y27" s="26" t="str">
        <f t="shared" si="0"/>
        <v>Predio Aprobado</v>
      </c>
    </row>
    <row r="28" spans="1:25" s="5" customFormat="1" ht="18" x14ac:dyDescent="0.25">
      <c r="A28" s="72" t="str">
        <f>Registro_Datos!B31</f>
        <v>21</v>
      </c>
      <c r="B28" s="32">
        <f>Registro_Datos!C31</f>
        <v>0</v>
      </c>
      <c r="C28" s="66">
        <f>Registro_Datos!D31</f>
        <v>0</v>
      </c>
      <c r="D28" s="35">
        <f>Registro_Datos!E31</f>
        <v>0</v>
      </c>
      <c r="E28" s="70">
        <f>Registro_Datos!F31</f>
        <v>0</v>
      </c>
      <c r="F28" s="70">
        <f>Registro_Datos!G31</f>
        <v>0</v>
      </c>
      <c r="G28" s="70">
        <f>Registro_Datos!H31</f>
        <v>0</v>
      </c>
      <c r="H28" s="70">
        <f>Registro_Datos!I31</f>
        <v>0</v>
      </c>
      <c r="I28" s="70">
        <f>Registro_Datos!J31</f>
        <v>0</v>
      </c>
      <c r="J28" s="70">
        <f>Registro_Datos!K31</f>
        <v>0</v>
      </c>
      <c r="K28" s="70">
        <f>Registro_Datos!L31</f>
        <v>0</v>
      </c>
      <c r="L28" s="70">
        <f>Registro_Datos!M31</f>
        <v>0</v>
      </c>
      <c r="M28" s="70">
        <f>Registro_Datos!N31</f>
        <v>0</v>
      </c>
      <c r="N28" s="70">
        <f>Registro_Datos!O31</f>
        <v>0</v>
      </c>
      <c r="O28" s="70">
        <f>Registro_Datos!P31</f>
        <v>0</v>
      </c>
      <c r="P28" s="70">
        <f>Registro_Datos!Q31</f>
        <v>0</v>
      </c>
      <c r="Q28" s="70">
        <f>Registro_Datos!R31</f>
        <v>0</v>
      </c>
      <c r="R28" s="70">
        <f>Registro_Datos!S31</f>
        <v>0</v>
      </c>
      <c r="S28" s="70">
        <f>Registro_Datos!T31</f>
        <v>0</v>
      </c>
      <c r="T28" s="70">
        <f>Registro_Datos!U31</f>
        <v>0</v>
      </c>
      <c r="U28" s="70">
        <f>Registro_Datos!V31</f>
        <v>0</v>
      </c>
      <c r="V28" s="70">
        <f>Registro_Datos!W31</f>
        <v>0</v>
      </c>
      <c r="W28" s="70">
        <f>Registro_Datos!X31</f>
        <v>0</v>
      </c>
      <c r="X28" s="73">
        <f>Registro_Datos!Y31</f>
        <v>0</v>
      </c>
      <c r="Y28" s="26" t="str">
        <f t="shared" si="0"/>
        <v>Predio Aprobado</v>
      </c>
    </row>
    <row r="29" spans="1:25" s="5" customFormat="1" ht="18" x14ac:dyDescent="0.25">
      <c r="A29" s="72" t="str">
        <f>Registro_Datos!B32</f>
        <v>22</v>
      </c>
      <c r="B29" s="32">
        <f>Registro_Datos!C32</f>
        <v>0</v>
      </c>
      <c r="C29" s="66">
        <f>Registro_Datos!D32</f>
        <v>0</v>
      </c>
      <c r="D29" s="35">
        <f>Registro_Datos!E32</f>
        <v>0</v>
      </c>
      <c r="E29" s="70">
        <f>Registro_Datos!F32</f>
        <v>0</v>
      </c>
      <c r="F29" s="70">
        <f>Registro_Datos!G32</f>
        <v>0</v>
      </c>
      <c r="G29" s="70">
        <f>Registro_Datos!H32</f>
        <v>0</v>
      </c>
      <c r="H29" s="70">
        <f>Registro_Datos!I32</f>
        <v>0</v>
      </c>
      <c r="I29" s="70">
        <f>Registro_Datos!J32</f>
        <v>0</v>
      </c>
      <c r="J29" s="70">
        <f>Registro_Datos!K32</f>
        <v>0</v>
      </c>
      <c r="K29" s="70">
        <f>Registro_Datos!L32</f>
        <v>0</v>
      </c>
      <c r="L29" s="70">
        <f>Registro_Datos!M32</f>
        <v>0</v>
      </c>
      <c r="M29" s="70">
        <f>Registro_Datos!N32</f>
        <v>0</v>
      </c>
      <c r="N29" s="70">
        <f>Registro_Datos!O32</f>
        <v>0</v>
      </c>
      <c r="O29" s="70">
        <f>Registro_Datos!P32</f>
        <v>0</v>
      </c>
      <c r="P29" s="70">
        <f>Registro_Datos!Q32</f>
        <v>0</v>
      </c>
      <c r="Q29" s="70">
        <f>Registro_Datos!R32</f>
        <v>0</v>
      </c>
      <c r="R29" s="70">
        <f>Registro_Datos!S32</f>
        <v>0</v>
      </c>
      <c r="S29" s="70">
        <f>Registro_Datos!T32</f>
        <v>0</v>
      </c>
      <c r="T29" s="70">
        <f>Registro_Datos!U32</f>
        <v>0</v>
      </c>
      <c r="U29" s="70">
        <f>Registro_Datos!V32</f>
        <v>0</v>
      </c>
      <c r="V29" s="70">
        <f>Registro_Datos!W32</f>
        <v>0</v>
      </c>
      <c r="W29" s="70">
        <f>Registro_Datos!X32</f>
        <v>0</v>
      </c>
      <c r="X29" s="73">
        <f>Registro_Datos!Y32</f>
        <v>0</v>
      </c>
      <c r="Y29" s="26" t="str">
        <f t="shared" si="0"/>
        <v>Predio Aprobado</v>
      </c>
    </row>
    <row r="30" spans="1:25" s="5" customFormat="1" ht="18" x14ac:dyDescent="0.25">
      <c r="A30" s="72" t="str">
        <f>Registro_Datos!B33</f>
        <v>23</v>
      </c>
      <c r="B30" s="32">
        <f>Registro_Datos!C33</f>
        <v>0</v>
      </c>
      <c r="C30" s="66">
        <f>Registro_Datos!D33</f>
        <v>0</v>
      </c>
      <c r="D30" s="35">
        <f>Registro_Datos!E33</f>
        <v>0</v>
      </c>
      <c r="E30" s="70">
        <f>Registro_Datos!F33</f>
        <v>0</v>
      </c>
      <c r="F30" s="70">
        <f>Registro_Datos!G33</f>
        <v>0</v>
      </c>
      <c r="G30" s="70">
        <f>Registro_Datos!H33</f>
        <v>0</v>
      </c>
      <c r="H30" s="70">
        <f>Registro_Datos!I33</f>
        <v>0</v>
      </c>
      <c r="I30" s="70">
        <f>Registro_Datos!J33</f>
        <v>0</v>
      </c>
      <c r="J30" s="70">
        <f>Registro_Datos!K33</f>
        <v>0</v>
      </c>
      <c r="K30" s="70">
        <f>Registro_Datos!L33</f>
        <v>0</v>
      </c>
      <c r="L30" s="70">
        <f>Registro_Datos!M33</f>
        <v>0</v>
      </c>
      <c r="M30" s="70">
        <f>Registro_Datos!N33</f>
        <v>0</v>
      </c>
      <c r="N30" s="70">
        <f>Registro_Datos!O33</f>
        <v>0</v>
      </c>
      <c r="O30" s="70">
        <f>Registro_Datos!P33</f>
        <v>0</v>
      </c>
      <c r="P30" s="70">
        <f>Registro_Datos!Q33</f>
        <v>0</v>
      </c>
      <c r="Q30" s="70">
        <f>Registro_Datos!R33</f>
        <v>0</v>
      </c>
      <c r="R30" s="70">
        <f>Registro_Datos!S33</f>
        <v>0</v>
      </c>
      <c r="S30" s="70">
        <f>Registro_Datos!T33</f>
        <v>0</v>
      </c>
      <c r="T30" s="70">
        <f>Registro_Datos!U33</f>
        <v>0</v>
      </c>
      <c r="U30" s="70">
        <f>Registro_Datos!V33</f>
        <v>0</v>
      </c>
      <c r="V30" s="70">
        <f>Registro_Datos!W33</f>
        <v>0</v>
      </c>
      <c r="W30" s="70">
        <f>Registro_Datos!X33</f>
        <v>0</v>
      </c>
      <c r="X30" s="73">
        <f>Registro_Datos!Y33</f>
        <v>0</v>
      </c>
      <c r="Y30" s="26" t="str">
        <f t="shared" si="0"/>
        <v>Predio Aprobado</v>
      </c>
    </row>
    <row r="31" spans="1:25" s="5" customFormat="1" ht="18" x14ac:dyDescent="0.25">
      <c r="A31" s="72" t="str">
        <f>Registro_Datos!B34</f>
        <v>24</v>
      </c>
      <c r="B31" s="32">
        <f>Registro_Datos!C34</f>
        <v>0</v>
      </c>
      <c r="C31" s="66">
        <f>Registro_Datos!D34</f>
        <v>0</v>
      </c>
      <c r="D31" s="35">
        <f>Registro_Datos!E34</f>
        <v>0</v>
      </c>
      <c r="E31" s="70">
        <f>Registro_Datos!F34</f>
        <v>0</v>
      </c>
      <c r="F31" s="70">
        <f>Registro_Datos!G34</f>
        <v>0</v>
      </c>
      <c r="G31" s="70">
        <f>Registro_Datos!H34</f>
        <v>0</v>
      </c>
      <c r="H31" s="70">
        <f>Registro_Datos!I34</f>
        <v>0</v>
      </c>
      <c r="I31" s="70">
        <f>Registro_Datos!J34</f>
        <v>0</v>
      </c>
      <c r="J31" s="70">
        <f>Registro_Datos!K34</f>
        <v>0</v>
      </c>
      <c r="K31" s="70">
        <f>Registro_Datos!L34</f>
        <v>0</v>
      </c>
      <c r="L31" s="70">
        <f>Registro_Datos!M34</f>
        <v>0</v>
      </c>
      <c r="M31" s="70">
        <f>Registro_Datos!N34</f>
        <v>0</v>
      </c>
      <c r="N31" s="70">
        <f>Registro_Datos!O34</f>
        <v>0</v>
      </c>
      <c r="O31" s="70">
        <f>Registro_Datos!P34</f>
        <v>0</v>
      </c>
      <c r="P31" s="70">
        <f>Registro_Datos!Q34</f>
        <v>0</v>
      </c>
      <c r="Q31" s="70">
        <f>Registro_Datos!R34</f>
        <v>0</v>
      </c>
      <c r="R31" s="70">
        <f>Registro_Datos!S34</f>
        <v>0</v>
      </c>
      <c r="S31" s="70">
        <f>Registro_Datos!T34</f>
        <v>0</v>
      </c>
      <c r="T31" s="70">
        <f>Registro_Datos!U34</f>
        <v>0</v>
      </c>
      <c r="U31" s="70">
        <f>Registro_Datos!V34</f>
        <v>0</v>
      </c>
      <c r="V31" s="70">
        <f>Registro_Datos!W34</f>
        <v>0</v>
      </c>
      <c r="W31" s="70">
        <f>Registro_Datos!X34</f>
        <v>0</v>
      </c>
      <c r="X31" s="73">
        <f>Registro_Datos!Y34</f>
        <v>0</v>
      </c>
      <c r="Y31" s="26" t="str">
        <f t="shared" si="0"/>
        <v>Predio Aprobado</v>
      </c>
    </row>
    <row r="32" spans="1:25" s="5" customFormat="1" ht="18" x14ac:dyDescent="0.25">
      <c r="A32" s="72" t="str">
        <f>Registro_Datos!B35</f>
        <v>25</v>
      </c>
      <c r="B32" s="32">
        <f>Registro_Datos!C35</f>
        <v>0</v>
      </c>
      <c r="C32" s="66">
        <f>Registro_Datos!D35</f>
        <v>0</v>
      </c>
      <c r="D32" s="35">
        <f>Registro_Datos!E35</f>
        <v>0</v>
      </c>
      <c r="E32" s="70">
        <f>Registro_Datos!F35</f>
        <v>0</v>
      </c>
      <c r="F32" s="70">
        <f>Registro_Datos!G35</f>
        <v>0</v>
      </c>
      <c r="G32" s="70">
        <f>Registro_Datos!H35</f>
        <v>0</v>
      </c>
      <c r="H32" s="70">
        <f>Registro_Datos!I35</f>
        <v>0</v>
      </c>
      <c r="I32" s="70">
        <f>Registro_Datos!J35</f>
        <v>0</v>
      </c>
      <c r="J32" s="70">
        <f>Registro_Datos!K35</f>
        <v>0</v>
      </c>
      <c r="K32" s="70">
        <f>Registro_Datos!L35</f>
        <v>0</v>
      </c>
      <c r="L32" s="70">
        <f>Registro_Datos!M35</f>
        <v>0</v>
      </c>
      <c r="M32" s="70">
        <f>Registro_Datos!N35</f>
        <v>0</v>
      </c>
      <c r="N32" s="70">
        <f>Registro_Datos!O35</f>
        <v>0</v>
      </c>
      <c r="O32" s="70">
        <f>Registro_Datos!P35</f>
        <v>0</v>
      </c>
      <c r="P32" s="70">
        <f>Registro_Datos!Q35</f>
        <v>0</v>
      </c>
      <c r="Q32" s="70">
        <f>Registro_Datos!R35</f>
        <v>0</v>
      </c>
      <c r="R32" s="70">
        <f>Registro_Datos!S35</f>
        <v>0</v>
      </c>
      <c r="S32" s="70">
        <f>Registro_Datos!T35</f>
        <v>0</v>
      </c>
      <c r="T32" s="70">
        <f>Registro_Datos!U35</f>
        <v>0</v>
      </c>
      <c r="U32" s="70">
        <f>Registro_Datos!V35</f>
        <v>0</v>
      </c>
      <c r="V32" s="70">
        <f>Registro_Datos!W35</f>
        <v>0</v>
      </c>
      <c r="W32" s="70">
        <f>Registro_Datos!X35</f>
        <v>0</v>
      </c>
      <c r="X32" s="73">
        <f>Registro_Datos!Y35</f>
        <v>0</v>
      </c>
      <c r="Y32" s="26" t="str">
        <f t="shared" si="0"/>
        <v>Predio Aprobado</v>
      </c>
    </row>
    <row r="33" spans="1:25" s="5" customFormat="1" ht="18" x14ac:dyDescent="0.25">
      <c r="A33" s="72" t="str">
        <f>Registro_Datos!B36</f>
        <v>26</v>
      </c>
      <c r="B33" s="32">
        <f>Registro_Datos!C36</f>
        <v>0</v>
      </c>
      <c r="C33" s="66">
        <f>Registro_Datos!D36</f>
        <v>0</v>
      </c>
      <c r="D33" s="35">
        <f>Registro_Datos!E36</f>
        <v>0</v>
      </c>
      <c r="E33" s="70">
        <f>Registro_Datos!F36</f>
        <v>0</v>
      </c>
      <c r="F33" s="70">
        <f>Registro_Datos!G36</f>
        <v>0</v>
      </c>
      <c r="G33" s="70">
        <f>Registro_Datos!H36</f>
        <v>0</v>
      </c>
      <c r="H33" s="70">
        <f>Registro_Datos!I36</f>
        <v>0</v>
      </c>
      <c r="I33" s="70">
        <f>Registro_Datos!J36</f>
        <v>0</v>
      </c>
      <c r="J33" s="70">
        <f>Registro_Datos!K36</f>
        <v>0</v>
      </c>
      <c r="K33" s="70">
        <f>Registro_Datos!L36</f>
        <v>0</v>
      </c>
      <c r="L33" s="70">
        <f>Registro_Datos!M36</f>
        <v>0</v>
      </c>
      <c r="M33" s="70">
        <f>Registro_Datos!N36</f>
        <v>0</v>
      </c>
      <c r="N33" s="70">
        <f>Registro_Datos!O36</f>
        <v>0</v>
      </c>
      <c r="O33" s="70">
        <f>Registro_Datos!P36</f>
        <v>0</v>
      </c>
      <c r="P33" s="70">
        <f>Registro_Datos!Q36</f>
        <v>0</v>
      </c>
      <c r="Q33" s="70">
        <f>Registro_Datos!R36</f>
        <v>0</v>
      </c>
      <c r="R33" s="70">
        <f>Registro_Datos!S36</f>
        <v>0</v>
      </c>
      <c r="S33" s="70">
        <f>Registro_Datos!T36</f>
        <v>0</v>
      </c>
      <c r="T33" s="70">
        <f>Registro_Datos!U36</f>
        <v>0</v>
      </c>
      <c r="U33" s="70">
        <f>Registro_Datos!V36</f>
        <v>0</v>
      </c>
      <c r="V33" s="70">
        <f>Registro_Datos!W36</f>
        <v>0</v>
      </c>
      <c r="W33" s="70">
        <f>Registro_Datos!X36</f>
        <v>0</v>
      </c>
      <c r="X33" s="73">
        <f>Registro_Datos!Y36</f>
        <v>0</v>
      </c>
      <c r="Y33" s="26" t="str">
        <f t="shared" si="0"/>
        <v>Predio Aprobado</v>
      </c>
    </row>
    <row r="34" spans="1:25" s="5" customFormat="1" ht="18" x14ac:dyDescent="0.25">
      <c r="A34" s="72" t="str">
        <f>Registro_Datos!B37</f>
        <v>27</v>
      </c>
      <c r="B34" s="32">
        <f>Registro_Datos!C37</f>
        <v>0</v>
      </c>
      <c r="C34" s="66">
        <f>Registro_Datos!D37</f>
        <v>0</v>
      </c>
      <c r="D34" s="35">
        <f>Registro_Datos!E37</f>
        <v>0</v>
      </c>
      <c r="E34" s="70">
        <f>Registro_Datos!F37</f>
        <v>0</v>
      </c>
      <c r="F34" s="70">
        <f>Registro_Datos!G37</f>
        <v>0</v>
      </c>
      <c r="G34" s="70">
        <f>Registro_Datos!H37</f>
        <v>0</v>
      </c>
      <c r="H34" s="70">
        <f>Registro_Datos!I37</f>
        <v>0</v>
      </c>
      <c r="I34" s="70">
        <f>Registro_Datos!J37</f>
        <v>0</v>
      </c>
      <c r="J34" s="70">
        <f>Registro_Datos!K37</f>
        <v>0</v>
      </c>
      <c r="K34" s="70">
        <f>Registro_Datos!L37</f>
        <v>0</v>
      </c>
      <c r="L34" s="70">
        <f>Registro_Datos!M37</f>
        <v>0</v>
      </c>
      <c r="M34" s="70">
        <f>Registro_Datos!N37</f>
        <v>0</v>
      </c>
      <c r="N34" s="70">
        <f>Registro_Datos!O37</f>
        <v>0</v>
      </c>
      <c r="O34" s="70">
        <f>Registro_Datos!P37</f>
        <v>0</v>
      </c>
      <c r="P34" s="70">
        <f>Registro_Datos!Q37</f>
        <v>0</v>
      </c>
      <c r="Q34" s="70">
        <f>Registro_Datos!R37</f>
        <v>0</v>
      </c>
      <c r="R34" s="70">
        <f>Registro_Datos!S37</f>
        <v>0</v>
      </c>
      <c r="S34" s="70">
        <f>Registro_Datos!T37</f>
        <v>0</v>
      </c>
      <c r="T34" s="70">
        <f>Registro_Datos!U37</f>
        <v>0</v>
      </c>
      <c r="U34" s="70">
        <f>Registro_Datos!V37</f>
        <v>0</v>
      </c>
      <c r="V34" s="70">
        <f>Registro_Datos!W37</f>
        <v>0</v>
      </c>
      <c r="W34" s="70">
        <f>Registro_Datos!X37</f>
        <v>0</v>
      </c>
      <c r="X34" s="73">
        <f>Registro_Datos!Y37</f>
        <v>0</v>
      </c>
      <c r="Y34" s="26" t="str">
        <f t="shared" si="0"/>
        <v>Predio Aprobado</v>
      </c>
    </row>
    <row r="35" spans="1:25" s="5" customFormat="1" ht="18" x14ac:dyDescent="0.25">
      <c r="A35" s="72" t="str">
        <f>Registro_Datos!B38</f>
        <v>28</v>
      </c>
      <c r="B35" s="32">
        <f>Registro_Datos!C38</f>
        <v>0</v>
      </c>
      <c r="C35" s="66">
        <f>Registro_Datos!D38</f>
        <v>0</v>
      </c>
      <c r="D35" s="35">
        <f>Registro_Datos!E38</f>
        <v>0</v>
      </c>
      <c r="E35" s="70">
        <f>Registro_Datos!F38</f>
        <v>0</v>
      </c>
      <c r="F35" s="70">
        <f>Registro_Datos!G38</f>
        <v>0</v>
      </c>
      <c r="G35" s="70">
        <f>Registro_Datos!H38</f>
        <v>0</v>
      </c>
      <c r="H35" s="70">
        <f>Registro_Datos!I38</f>
        <v>0</v>
      </c>
      <c r="I35" s="70">
        <f>Registro_Datos!J38</f>
        <v>0</v>
      </c>
      <c r="J35" s="70">
        <f>Registro_Datos!K38</f>
        <v>0</v>
      </c>
      <c r="K35" s="70">
        <f>Registro_Datos!L38</f>
        <v>0</v>
      </c>
      <c r="L35" s="70">
        <f>Registro_Datos!M38</f>
        <v>0</v>
      </c>
      <c r="M35" s="70">
        <f>Registro_Datos!N38</f>
        <v>0</v>
      </c>
      <c r="N35" s="70">
        <f>Registro_Datos!O38</f>
        <v>0</v>
      </c>
      <c r="O35" s="70">
        <f>Registro_Datos!P38</f>
        <v>0</v>
      </c>
      <c r="P35" s="70">
        <f>Registro_Datos!Q38</f>
        <v>0</v>
      </c>
      <c r="Q35" s="70">
        <f>Registro_Datos!R38</f>
        <v>0</v>
      </c>
      <c r="R35" s="70">
        <f>Registro_Datos!S38</f>
        <v>0</v>
      </c>
      <c r="S35" s="70">
        <f>Registro_Datos!T38</f>
        <v>0</v>
      </c>
      <c r="T35" s="70">
        <f>Registro_Datos!U38</f>
        <v>0</v>
      </c>
      <c r="U35" s="70">
        <f>Registro_Datos!V38</f>
        <v>0</v>
      </c>
      <c r="V35" s="70">
        <f>Registro_Datos!W38</f>
        <v>0</v>
      </c>
      <c r="W35" s="70">
        <f>Registro_Datos!X38</f>
        <v>0</v>
      </c>
      <c r="X35" s="73">
        <f>Registro_Datos!Y38</f>
        <v>0</v>
      </c>
      <c r="Y35" s="26" t="str">
        <f t="shared" si="0"/>
        <v>Predio Aprobado</v>
      </c>
    </row>
    <row r="36" spans="1:25" s="5" customFormat="1" ht="18" x14ac:dyDescent="0.25">
      <c r="A36" s="72" t="str">
        <f>Registro_Datos!B39</f>
        <v>29</v>
      </c>
      <c r="B36" s="32">
        <f>Registro_Datos!C39</f>
        <v>0</v>
      </c>
      <c r="C36" s="66">
        <f>Registro_Datos!D39</f>
        <v>0</v>
      </c>
      <c r="D36" s="35">
        <f>Registro_Datos!E39</f>
        <v>0</v>
      </c>
      <c r="E36" s="70">
        <f>Registro_Datos!F39</f>
        <v>0</v>
      </c>
      <c r="F36" s="70">
        <f>Registro_Datos!G39</f>
        <v>0</v>
      </c>
      <c r="G36" s="70">
        <f>Registro_Datos!H39</f>
        <v>0</v>
      </c>
      <c r="H36" s="70">
        <f>Registro_Datos!I39</f>
        <v>0</v>
      </c>
      <c r="I36" s="70">
        <f>Registro_Datos!J39</f>
        <v>0</v>
      </c>
      <c r="J36" s="70">
        <f>Registro_Datos!K39</f>
        <v>0</v>
      </c>
      <c r="K36" s="70">
        <f>Registro_Datos!L39</f>
        <v>0</v>
      </c>
      <c r="L36" s="70">
        <f>Registro_Datos!M39</f>
        <v>0</v>
      </c>
      <c r="M36" s="70">
        <f>Registro_Datos!N39</f>
        <v>0</v>
      </c>
      <c r="N36" s="70">
        <f>Registro_Datos!O39</f>
        <v>0</v>
      </c>
      <c r="O36" s="70">
        <f>Registro_Datos!P39</f>
        <v>0</v>
      </c>
      <c r="P36" s="70">
        <f>Registro_Datos!Q39</f>
        <v>0</v>
      </c>
      <c r="Q36" s="70">
        <f>Registro_Datos!R39</f>
        <v>0</v>
      </c>
      <c r="R36" s="70">
        <f>Registro_Datos!S39</f>
        <v>0</v>
      </c>
      <c r="S36" s="70">
        <f>Registro_Datos!T39</f>
        <v>0</v>
      </c>
      <c r="T36" s="70">
        <f>Registro_Datos!U39</f>
        <v>0</v>
      </c>
      <c r="U36" s="70">
        <f>Registro_Datos!V39</f>
        <v>0</v>
      </c>
      <c r="V36" s="70">
        <f>Registro_Datos!W39</f>
        <v>0</v>
      </c>
      <c r="W36" s="70">
        <f>Registro_Datos!X39</f>
        <v>0</v>
      </c>
      <c r="X36" s="73">
        <f>Registro_Datos!Y39</f>
        <v>0</v>
      </c>
      <c r="Y36" s="26" t="str">
        <f t="shared" si="0"/>
        <v>Predio Aprobado</v>
      </c>
    </row>
    <row r="37" spans="1:25" s="5" customFormat="1" ht="18" x14ac:dyDescent="0.25">
      <c r="A37" s="72" t="str">
        <f>Registro_Datos!B40</f>
        <v>30</v>
      </c>
      <c r="B37" s="32">
        <f>Registro_Datos!C40</f>
        <v>0</v>
      </c>
      <c r="C37" s="66">
        <f>Registro_Datos!D40</f>
        <v>0</v>
      </c>
      <c r="D37" s="35">
        <f>Registro_Datos!E40</f>
        <v>0</v>
      </c>
      <c r="E37" s="70">
        <f>Registro_Datos!F40</f>
        <v>0</v>
      </c>
      <c r="F37" s="70">
        <f>Registro_Datos!G40</f>
        <v>0</v>
      </c>
      <c r="G37" s="70">
        <f>Registro_Datos!H40</f>
        <v>0</v>
      </c>
      <c r="H37" s="70">
        <f>Registro_Datos!I40</f>
        <v>0</v>
      </c>
      <c r="I37" s="70">
        <f>Registro_Datos!J40</f>
        <v>0</v>
      </c>
      <c r="J37" s="70">
        <f>Registro_Datos!K40</f>
        <v>0</v>
      </c>
      <c r="K37" s="70">
        <f>Registro_Datos!L40</f>
        <v>0</v>
      </c>
      <c r="L37" s="70">
        <f>Registro_Datos!M40</f>
        <v>0</v>
      </c>
      <c r="M37" s="70">
        <f>Registro_Datos!N40</f>
        <v>0</v>
      </c>
      <c r="N37" s="70">
        <f>Registro_Datos!O40</f>
        <v>0</v>
      </c>
      <c r="O37" s="70">
        <f>Registro_Datos!P40</f>
        <v>0</v>
      </c>
      <c r="P37" s="70">
        <f>Registro_Datos!Q40</f>
        <v>0</v>
      </c>
      <c r="Q37" s="70">
        <f>Registro_Datos!R40</f>
        <v>0</v>
      </c>
      <c r="R37" s="70">
        <f>Registro_Datos!S40</f>
        <v>0</v>
      </c>
      <c r="S37" s="70">
        <f>Registro_Datos!T40</f>
        <v>0</v>
      </c>
      <c r="T37" s="70">
        <f>Registro_Datos!U40</f>
        <v>0</v>
      </c>
      <c r="U37" s="70">
        <f>Registro_Datos!V40</f>
        <v>0</v>
      </c>
      <c r="V37" s="70">
        <f>Registro_Datos!W40</f>
        <v>0</v>
      </c>
      <c r="W37" s="70">
        <f>Registro_Datos!X40</f>
        <v>0</v>
      </c>
      <c r="X37" s="73">
        <f>Registro_Datos!Y40</f>
        <v>0</v>
      </c>
      <c r="Y37" s="26" t="str">
        <f t="shared" si="0"/>
        <v>Predio Aprobado</v>
      </c>
    </row>
    <row r="38" spans="1:25" s="5" customFormat="1" ht="18" x14ac:dyDescent="0.25">
      <c r="A38" s="72" t="str">
        <f>Registro_Datos!B41</f>
        <v>31</v>
      </c>
      <c r="B38" s="32">
        <f>Registro_Datos!C41</f>
        <v>0</v>
      </c>
      <c r="C38" s="66">
        <f>Registro_Datos!D41</f>
        <v>0</v>
      </c>
      <c r="D38" s="35">
        <f>Registro_Datos!E41</f>
        <v>0</v>
      </c>
      <c r="E38" s="70">
        <f>Registro_Datos!F41</f>
        <v>0</v>
      </c>
      <c r="F38" s="70">
        <f>Registro_Datos!G41</f>
        <v>0</v>
      </c>
      <c r="G38" s="70">
        <f>Registro_Datos!H41</f>
        <v>0</v>
      </c>
      <c r="H38" s="70">
        <f>Registro_Datos!I41</f>
        <v>0</v>
      </c>
      <c r="I38" s="70">
        <f>Registro_Datos!J41</f>
        <v>0</v>
      </c>
      <c r="J38" s="70">
        <f>Registro_Datos!K41</f>
        <v>0</v>
      </c>
      <c r="K38" s="70">
        <f>Registro_Datos!L41</f>
        <v>0</v>
      </c>
      <c r="L38" s="70">
        <f>Registro_Datos!M41</f>
        <v>0</v>
      </c>
      <c r="M38" s="70">
        <f>Registro_Datos!N41</f>
        <v>0</v>
      </c>
      <c r="N38" s="70">
        <f>Registro_Datos!O41</f>
        <v>0</v>
      </c>
      <c r="O38" s="70">
        <f>Registro_Datos!P41</f>
        <v>0</v>
      </c>
      <c r="P38" s="70">
        <f>Registro_Datos!Q41</f>
        <v>0</v>
      </c>
      <c r="Q38" s="70">
        <f>Registro_Datos!R41</f>
        <v>0</v>
      </c>
      <c r="R38" s="70">
        <f>Registro_Datos!S41</f>
        <v>0</v>
      </c>
      <c r="S38" s="70">
        <f>Registro_Datos!T41</f>
        <v>0</v>
      </c>
      <c r="T38" s="70">
        <f>Registro_Datos!U41</f>
        <v>0</v>
      </c>
      <c r="U38" s="70">
        <f>Registro_Datos!V41</f>
        <v>0</v>
      </c>
      <c r="V38" s="70">
        <f>Registro_Datos!W41</f>
        <v>0</v>
      </c>
      <c r="W38" s="70">
        <f>Registro_Datos!X41</f>
        <v>0</v>
      </c>
      <c r="X38" s="73">
        <f>Registro_Datos!Y41</f>
        <v>0</v>
      </c>
      <c r="Y38" s="26" t="str">
        <f t="shared" si="0"/>
        <v>Predio Aprobado</v>
      </c>
    </row>
    <row r="39" spans="1:25" s="5" customFormat="1" ht="18" x14ac:dyDescent="0.25">
      <c r="A39" s="72" t="str">
        <f>Registro_Datos!B42</f>
        <v>32</v>
      </c>
      <c r="B39" s="32">
        <f>Registro_Datos!C42</f>
        <v>0</v>
      </c>
      <c r="C39" s="66">
        <f>Registro_Datos!D42</f>
        <v>0</v>
      </c>
      <c r="D39" s="35">
        <f>Registro_Datos!E42</f>
        <v>0</v>
      </c>
      <c r="E39" s="70">
        <f>Registro_Datos!F42</f>
        <v>0</v>
      </c>
      <c r="F39" s="70">
        <f>Registro_Datos!G42</f>
        <v>0</v>
      </c>
      <c r="G39" s="70">
        <f>Registro_Datos!H42</f>
        <v>0</v>
      </c>
      <c r="H39" s="70">
        <f>Registro_Datos!I42</f>
        <v>0</v>
      </c>
      <c r="I39" s="70">
        <f>Registro_Datos!J42</f>
        <v>0</v>
      </c>
      <c r="J39" s="70">
        <f>Registro_Datos!K42</f>
        <v>0</v>
      </c>
      <c r="K39" s="70">
        <f>Registro_Datos!L42</f>
        <v>0</v>
      </c>
      <c r="L39" s="70">
        <f>Registro_Datos!M42</f>
        <v>0</v>
      </c>
      <c r="M39" s="70">
        <f>Registro_Datos!N42</f>
        <v>0</v>
      </c>
      <c r="N39" s="70">
        <f>Registro_Datos!O42</f>
        <v>0</v>
      </c>
      <c r="O39" s="70">
        <f>Registro_Datos!P42</f>
        <v>0</v>
      </c>
      <c r="P39" s="70">
        <f>Registro_Datos!Q42</f>
        <v>0</v>
      </c>
      <c r="Q39" s="70">
        <f>Registro_Datos!R42</f>
        <v>0</v>
      </c>
      <c r="R39" s="70">
        <f>Registro_Datos!S42</f>
        <v>0</v>
      </c>
      <c r="S39" s="70">
        <f>Registro_Datos!T42</f>
        <v>0</v>
      </c>
      <c r="T39" s="70">
        <f>Registro_Datos!U42</f>
        <v>0</v>
      </c>
      <c r="U39" s="70">
        <f>Registro_Datos!V42</f>
        <v>0</v>
      </c>
      <c r="V39" s="70">
        <f>Registro_Datos!W42</f>
        <v>0</v>
      </c>
      <c r="W39" s="70">
        <f>Registro_Datos!X42</f>
        <v>0</v>
      </c>
      <c r="X39" s="73">
        <f>Registro_Datos!Y42</f>
        <v>0</v>
      </c>
      <c r="Y39" s="26" t="str">
        <f t="shared" si="0"/>
        <v>Predio Aprobado</v>
      </c>
    </row>
    <row r="40" spans="1:25" s="5" customFormat="1" ht="18" x14ac:dyDescent="0.25">
      <c r="A40" s="72" t="str">
        <f>Registro_Datos!B43</f>
        <v>33</v>
      </c>
      <c r="B40" s="32">
        <f>Registro_Datos!C43</f>
        <v>0</v>
      </c>
      <c r="C40" s="66">
        <f>Registro_Datos!D43</f>
        <v>0</v>
      </c>
      <c r="D40" s="35">
        <f>Registro_Datos!E43</f>
        <v>0</v>
      </c>
      <c r="E40" s="70">
        <f>Registro_Datos!F43</f>
        <v>0</v>
      </c>
      <c r="F40" s="70">
        <f>Registro_Datos!G43</f>
        <v>0</v>
      </c>
      <c r="G40" s="70">
        <f>Registro_Datos!H43</f>
        <v>0</v>
      </c>
      <c r="H40" s="70">
        <f>Registro_Datos!I43</f>
        <v>0</v>
      </c>
      <c r="I40" s="70">
        <f>Registro_Datos!J43</f>
        <v>0</v>
      </c>
      <c r="J40" s="70">
        <f>Registro_Datos!K43</f>
        <v>0</v>
      </c>
      <c r="K40" s="70">
        <f>Registro_Datos!L43</f>
        <v>0</v>
      </c>
      <c r="L40" s="70">
        <f>Registro_Datos!M43</f>
        <v>0</v>
      </c>
      <c r="M40" s="70">
        <f>Registro_Datos!N43</f>
        <v>0</v>
      </c>
      <c r="N40" s="70">
        <f>Registro_Datos!O43</f>
        <v>0</v>
      </c>
      <c r="O40" s="70">
        <f>Registro_Datos!P43</f>
        <v>0</v>
      </c>
      <c r="P40" s="70">
        <f>Registro_Datos!Q43</f>
        <v>0</v>
      </c>
      <c r="Q40" s="70">
        <f>Registro_Datos!R43</f>
        <v>0</v>
      </c>
      <c r="R40" s="70">
        <f>Registro_Datos!S43</f>
        <v>0</v>
      </c>
      <c r="S40" s="70">
        <f>Registro_Datos!T43</f>
        <v>0</v>
      </c>
      <c r="T40" s="70">
        <f>Registro_Datos!U43</f>
        <v>0</v>
      </c>
      <c r="U40" s="70">
        <f>Registro_Datos!V43</f>
        <v>0</v>
      </c>
      <c r="V40" s="70">
        <f>Registro_Datos!W43</f>
        <v>0</v>
      </c>
      <c r="W40" s="70">
        <f>Registro_Datos!X43</f>
        <v>0</v>
      </c>
      <c r="X40" s="73">
        <f>Registro_Datos!Y43</f>
        <v>0</v>
      </c>
      <c r="Y40" s="26" t="str">
        <f t="shared" si="0"/>
        <v>Predio Aprobado</v>
      </c>
    </row>
    <row r="41" spans="1:25" s="5" customFormat="1" ht="18" x14ac:dyDescent="0.25">
      <c r="A41" s="72" t="str">
        <f>Registro_Datos!B44</f>
        <v>34</v>
      </c>
      <c r="B41" s="32">
        <f>Registro_Datos!C44</f>
        <v>0</v>
      </c>
      <c r="C41" s="66">
        <f>Registro_Datos!D44</f>
        <v>0</v>
      </c>
      <c r="D41" s="35">
        <f>Registro_Datos!E44</f>
        <v>0</v>
      </c>
      <c r="E41" s="70">
        <f>Registro_Datos!F44</f>
        <v>0</v>
      </c>
      <c r="F41" s="70">
        <f>Registro_Datos!G44</f>
        <v>0</v>
      </c>
      <c r="G41" s="70">
        <f>Registro_Datos!H44</f>
        <v>0</v>
      </c>
      <c r="H41" s="70">
        <f>Registro_Datos!I44</f>
        <v>0</v>
      </c>
      <c r="I41" s="70">
        <f>Registro_Datos!J44</f>
        <v>0</v>
      </c>
      <c r="J41" s="70">
        <f>Registro_Datos!K44</f>
        <v>0</v>
      </c>
      <c r="K41" s="70">
        <f>Registro_Datos!L44</f>
        <v>0</v>
      </c>
      <c r="L41" s="70">
        <f>Registro_Datos!M44</f>
        <v>0</v>
      </c>
      <c r="M41" s="70">
        <f>Registro_Datos!N44</f>
        <v>0</v>
      </c>
      <c r="N41" s="70">
        <f>Registro_Datos!O44</f>
        <v>0</v>
      </c>
      <c r="O41" s="70">
        <f>Registro_Datos!P44</f>
        <v>0</v>
      </c>
      <c r="P41" s="70">
        <f>Registro_Datos!Q44</f>
        <v>0</v>
      </c>
      <c r="Q41" s="70">
        <f>Registro_Datos!R44</f>
        <v>0</v>
      </c>
      <c r="R41" s="70">
        <f>Registro_Datos!S44</f>
        <v>0</v>
      </c>
      <c r="S41" s="70">
        <f>Registro_Datos!T44</f>
        <v>0</v>
      </c>
      <c r="T41" s="70">
        <f>Registro_Datos!U44</f>
        <v>0</v>
      </c>
      <c r="U41" s="70">
        <f>Registro_Datos!V44</f>
        <v>0</v>
      </c>
      <c r="V41" s="70">
        <f>Registro_Datos!W44</f>
        <v>0</v>
      </c>
      <c r="W41" s="70">
        <f>Registro_Datos!X44</f>
        <v>0</v>
      </c>
      <c r="X41" s="73">
        <f>Registro_Datos!Y44</f>
        <v>0</v>
      </c>
      <c r="Y41" s="26" t="str">
        <f t="shared" si="0"/>
        <v>Predio Aprobado</v>
      </c>
    </row>
    <row r="42" spans="1:25" s="5" customFormat="1" ht="18" x14ac:dyDescent="0.25">
      <c r="A42" s="72" t="str">
        <f>Registro_Datos!B45</f>
        <v>35</v>
      </c>
      <c r="B42" s="32">
        <f>Registro_Datos!C45</f>
        <v>0</v>
      </c>
      <c r="C42" s="66">
        <f>Registro_Datos!D45</f>
        <v>0</v>
      </c>
      <c r="D42" s="35">
        <f>Registro_Datos!E45</f>
        <v>0</v>
      </c>
      <c r="E42" s="70">
        <f>Registro_Datos!F45</f>
        <v>0</v>
      </c>
      <c r="F42" s="70">
        <f>Registro_Datos!G45</f>
        <v>0</v>
      </c>
      <c r="G42" s="70">
        <f>Registro_Datos!H45</f>
        <v>0</v>
      </c>
      <c r="H42" s="70">
        <f>Registro_Datos!I45</f>
        <v>0</v>
      </c>
      <c r="I42" s="70">
        <f>Registro_Datos!J45</f>
        <v>0</v>
      </c>
      <c r="J42" s="70">
        <f>Registro_Datos!K45</f>
        <v>0</v>
      </c>
      <c r="K42" s="70">
        <f>Registro_Datos!L45</f>
        <v>0</v>
      </c>
      <c r="L42" s="70">
        <f>Registro_Datos!M45</f>
        <v>0</v>
      </c>
      <c r="M42" s="70">
        <f>Registro_Datos!N45</f>
        <v>0</v>
      </c>
      <c r="N42" s="70">
        <f>Registro_Datos!O45</f>
        <v>0</v>
      </c>
      <c r="O42" s="70">
        <f>Registro_Datos!P45</f>
        <v>0</v>
      </c>
      <c r="P42" s="70">
        <f>Registro_Datos!Q45</f>
        <v>0</v>
      </c>
      <c r="Q42" s="70">
        <f>Registro_Datos!R45</f>
        <v>0</v>
      </c>
      <c r="R42" s="70">
        <f>Registro_Datos!S45</f>
        <v>0</v>
      </c>
      <c r="S42" s="70">
        <f>Registro_Datos!T45</f>
        <v>0</v>
      </c>
      <c r="T42" s="70">
        <f>Registro_Datos!U45</f>
        <v>0</v>
      </c>
      <c r="U42" s="70">
        <f>Registro_Datos!V45</f>
        <v>0</v>
      </c>
      <c r="V42" s="70">
        <f>Registro_Datos!W45</f>
        <v>0</v>
      </c>
      <c r="W42" s="70">
        <f>Registro_Datos!X45</f>
        <v>0</v>
      </c>
      <c r="X42" s="73">
        <f>Registro_Datos!Y45</f>
        <v>0</v>
      </c>
      <c r="Y42" s="26" t="str">
        <f t="shared" si="0"/>
        <v>Predio Aprobado</v>
      </c>
    </row>
    <row r="43" spans="1:25" s="5" customFormat="1" ht="18" x14ac:dyDescent="0.25">
      <c r="A43" s="72" t="str">
        <f>Registro_Datos!B46</f>
        <v>36</v>
      </c>
      <c r="B43" s="32">
        <f>Registro_Datos!C46</f>
        <v>0</v>
      </c>
      <c r="C43" s="66">
        <f>Registro_Datos!D46</f>
        <v>0</v>
      </c>
      <c r="D43" s="35">
        <f>Registro_Datos!E46</f>
        <v>0</v>
      </c>
      <c r="E43" s="70">
        <f>Registro_Datos!F46</f>
        <v>0</v>
      </c>
      <c r="F43" s="70">
        <f>Registro_Datos!G46</f>
        <v>0</v>
      </c>
      <c r="G43" s="70">
        <f>Registro_Datos!H46</f>
        <v>0</v>
      </c>
      <c r="H43" s="70">
        <f>Registro_Datos!I46</f>
        <v>0</v>
      </c>
      <c r="I43" s="70">
        <f>Registro_Datos!J46</f>
        <v>0</v>
      </c>
      <c r="J43" s="70">
        <f>Registro_Datos!K46</f>
        <v>0</v>
      </c>
      <c r="K43" s="70">
        <f>Registro_Datos!L46</f>
        <v>0</v>
      </c>
      <c r="L43" s="70">
        <f>Registro_Datos!M46</f>
        <v>0</v>
      </c>
      <c r="M43" s="70">
        <f>Registro_Datos!N46</f>
        <v>0</v>
      </c>
      <c r="N43" s="70">
        <f>Registro_Datos!O46</f>
        <v>0</v>
      </c>
      <c r="O43" s="70">
        <f>Registro_Datos!P46</f>
        <v>0</v>
      </c>
      <c r="P43" s="70">
        <f>Registro_Datos!Q46</f>
        <v>0</v>
      </c>
      <c r="Q43" s="70">
        <f>Registro_Datos!R46</f>
        <v>0</v>
      </c>
      <c r="R43" s="70">
        <f>Registro_Datos!S46</f>
        <v>0</v>
      </c>
      <c r="S43" s="70">
        <f>Registro_Datos!T46</f>
        <v>0</v>
      </c>
      <c r="T43" s="70">
        <f>Registro_Datos!U46</f>
        <v>0</v>
      </c>
      <c r="U43" s="70">
        <f>Registro_Datos!V46</f>
        <v>0</v>
      </c>
      <c r="V43" s="70">
        <f>Registro_Datos!W46</f>
        <v>0</v>
      </c>
      <c r="W43" s="70">
        <f>Registro_Datos!X46</f>
        <v>0</v>
      </c>
      <c r="X43" s="73">
        <f>Registro_Datos!Y46</f>
        <v>0</v>
      </c>
      <c r="Y43" s="26" t="str">
        <f t="shared" si="0"/>
        <v>Predio Aprobado</v>
      </c>
    </row>
    <row r="44" spans="1:25" s="5" customFormat="1" ht="18" x14ac:dyDescent="0.25">
      <c r="A44" s="72" t="str">
        <f>Registro_Datos!B47</f>
        <v>37</v>
      </c>
      <c r="B44" s="32">
        <f>Registro_Datos!C47</f>
        <v>0</v>
      </c>
      <c r="C44" s="66">
        <f>Registro_Datos!D47</f>
        <v>0</v>
      </c>
      <c r="D44" s="35">
        <f>Registro_Datos!E47</f>
        <v>0</v>
      </c>
      <c r="E44" s="70">
        <f>Registro_Datos!F47</f>
        <v>0</v>
      </c>
      <c r="F44" s="70">
        <f>Registro_Datos!G47</f>
        <v>0</v>
      </c>
      <c r="G44" s="70">
        <f>Registro_Datos!H47</f>
        <v>0</v>
      </c>
      <c r="H44" s="70">
        <f>Registro_Datos!I47</f>
        <v>0</v>
      </c>
      <c r="I44" s="70">
        <f>Registro_Datos!J47</f>
        <v>0</v>
      </c>
      <c r="J44" s="70">
        <f>Registro_Datos!K47</f>
        <v>0</v>
      </c>
      <c r="K44" s="70">
        <f>Registro_Datos!L47</f>
        <v>0</v>
      </c>
      <c r="L44" s="70">
        <f>Registro_Datos!M47</f>
        <v>0</v>
      </c>
      <c r="M44" s="70">
        <f>Registro_Datos!N47</f>
        <v>0</v>
      </c>
      <c r="N44" s="70">
        <f>Registro_Datos!O47</f>
        <v>0</v>
      </c>
      <c r="O44" s="70">
        <f>Registro_Datos!P47</f>
        <v>0</v>
      </c>
      <c r="P44" s="70">
        <f>Registro_Datos!Q47</f>
        <v>0</v>
      </c>
      <c r="Q44" s="70">
        <f>Registro_Datos!R47</f>
        <v>0</v>
      </c>
      <c r="R44" s="70">
        <f>Registro_Datos!S47</f>
        <v>0</v>
      </c>
      <c r="S44" s="70">
        <f>Registro_Datos!T47</f>
        <v>0</v>
      </c>
      <c r="T44" s="70">
        <f>Registro_Datos!U47</f>
        <v>0</v>
      </c>
      <c r="U44" s="70">
        <f>Registro_Datos!V47</f>
        <v>0</v>
      </c>
      <c r="V44" s="70">
        <f>Registro_Datos!W47</f>
        <v>0</v>
      </c>
      <c r="W44" s="70">
        <f>Registro_Datos!X47</f>
        <v>0</v>
      </c>
      <c r="X44" s="73">
        <f>Registro_Datos!Y47</f>
        <v>0</v>
      </c>
      <c r="Y44" s="26" t="str">
        <f t="shared" si="0"/>
        <v>Predio Aprobado</v>
      </c>
    </row>
    <row r="45" spans="1:25" s="5" customFormat="1" ht="18" x14ac:dyDescent="0.25">
      <c r="A45" s="72" t="str">
        <f>Registro_Datos!B48</f>
        <v>38</v>
      </c>
      <c r="B45" s="32">
        <f>Registro_Datos!C48</f>
        <v>0</v>
      </c>
      <c r="C45" s="66">
        <f>Registro_Datos!D48</f>
        <v>0</v>
      </c>
      <c r="D45" s="35">
        <f>Registro_Datos!E48</f>
        <v>0</v>
      </c>
      <c r="E45" s="70">
        <f>Registro_Datos!F48</f>
        <v>0</v>
      </c>
      <c r="F45" s="70">
        <f>Registro_Datos!G48</f>
        <v>0</v>
      </c>
      <c r="G45" s="70">
        <f>Registro_Datos!H48</f>
        <v>0</v>
      </c>
      <c r="H45" s="70">
        <f>Registro_Datos!I48</f>
        <v>0</v>
      </c>
      <c r="I45" s="70">
        <f>Registro_Datos!J48</f>
        <v>0</v>
      </c>
      <c r="J45" s="70">
        <f>Registro_Datos!K48</f>
        <v>0</v>
      </c>
      <c r="K45" s="70">
        <f>Registro_Datos!L48</f>
        <v>0</v>
      </c>
      <c r="L45" s="70">
        <f>Registro_Datos!M48</f>
        <v>0</v>
      </c>
      <c r="M45" s="70">
        <f>Registro_Datos!N48</f>
        <v>0</v>
      </c>
      <c r="N45" s="70">
        <f>Registro_Datos!O48</f>
        <v>0</v>
      </c>
      <c r="O45" s="70">
        <f>Registro_Datos!P48</f>
        <v>0</v>
      </c>
      <c r="P45" s="70">
        <f>Registro_Datos!Q48</f>
        <v>0</v>
      </c>
      <c r="Q45" s="70">
        <f>Registro_Datos!R48</f>
        <v>0</v>
      </c>
      <c r="R45" s="70">
        <f>Registro_Datos!S48</f>
        <v>0</v>
      </c>
      <c r="S45" s="70">
        <f>Registro_Datos!T48</f>
        <v>0</v>
      </c>
      <c r="T45" s="70">
        <f>Registro_Datos!U48</f>
        <v>0</v>
      </c>
      <c r="U45" s="70">
        <f>Registro_Datos!V48</f>
        <v>0</v>
      </c>
      <c r="V45" s="70">
        <f>Registro_Datos!W48</f>
        <v>0</v>
      </c>
      <c r="W45" s="70">
        <f>Registro_Datos!X48</f>
        <v>0</v>
      </c>
      <c r="X45" s="73">
        <f>Registro_Datos!Y48</f>
        <v>0</v>
      </c>
      <c r="Y45" s="26" t="str">
        <f t="shared" si="0"/>
        <v>Predio Aprobado</v>
      </c>
    </row>
    <row r="46" spans="1:25" s="5" customFormat="1" ht="18" x14ac:dyDescent="0.25">
      <c r="A46" s="72" t="str">
        <f>Registro_Datos!B49</f>
        <v>39</v>
      </c>
      <c r="B46" s="32">
        <f>Registro_Datos!C49</f>
        <v>0</v>
      </c>
      <c r="C46" s="66">
        <f>Registro_Datos!D49</f>
        <v>0</v>
      </c>
      <c r="D46" s="35">
        <f>Registro_Datos!E49</f>
        <v>0</v>
      </c>
      <c r="E46" s="70">
        <f>Registro_Datos!F49</f>
        <v>0</v>
      </c>
      <c r="F46" s="70">
        <f>Registro_Datos!G49</f>
        <v>0</v>
      </c>
      <c r="G46" s="70">
        <f>Registro_Datos!H49</f>
        <v>0</v>
      </c>
      <c r="H46" s="70">
        <f>Registro_Datos!I49</f>
        <v>0</v>
      </c>
      <c r="I46" s="70">
        <f>Registro_Datos!J49</f>
        <v>0</v>
      </c>
      <c r="J46" s="70">
        <f>Registro_Datos!K49</f>
        <v>0</v>
      </c>
      <c r="K46" s="70">
        <f>Registro_Datos!L49</f>
        <v>0</v>
      </c>
      <c r="L46" s="70">
        <f>Registro_Datos!M49</f>
        <v>0</v>
      </c>
      <c r="M46" s="70">
        <f>Registro_Datos!N49</f>
        <v>0</v>
      </c>
      <c r="N46" s="70">
        <f>Registro_Datos!O49</f>
        <v>0</v>
      </c>
      <c r="O46" s="70">
        <f>Registro_Datos!P49</f>
        <v>0</v>
      </c>
      <c r="P46" s="70">
        <f>Registro_Datos!Q49</f>
        <v>0</v>
      </c>
      <c r="Q46" s="70">
        <f>Registro_Datos!R49</f>
        <v>0</v>
      </c>
      <c r="R46" s="70">
        <f>Registro_Datos!S49</f>
        <v>0</v>
      </c>
      <c r="S46" s="70">
        <f>Registro_Datos!T49</f>
        <v>0</v>
      </c>
      <c r="T46" s="70">
        <f>Registro_Datos!U49</f>
        <v>0</v>
      </c>
      <c r="U46" s="70">
        <f>Registro_Datos!V49</f>
        <v>0</v>
      </c>
      <c r="V46" s="70">
        <f>Registro_Datos!W49</f>
        <v>0</v>
      </c>
      <c r="W46" s="70">
        <f>Registro_Datos!X49</f>
        <v>0</v>
      </c>
      <c r="X46" s="73">
        <f>Registro_Datos!Y49</f>
        <v>0</v>
      </c>
      <c r="Y46" s="26" t="str">
        <f t="shared" si="0"/>
        <v>Predio Aprobado</v>
      </c>
    </row>
    <row r="47" spans="1:25" s="5" customFormat="1" ht="18" x14ac:dyDescent="0.25">
      <c r="A47" s="72" t="str">
        <f>Registro_Datos!B50</f>
        <v>40</v>
      </c>
      <c r="B47" s="32">
        <f>Registro_Datos!C50</f>
        <v>0</v>
      </c>
      <c r="C47" s="66">
        <f>Registro_Datos!D50</f>
        <v>0</v>
      </c>
      <c r="D47" s="35">
        <f>Registro_Datos!E50</f>
        <v>0</v>
      </c>
      <c r="E47" s="70">
        <f>Registro_Datos!F50</f>
        <v>0</v>
      </c>
      <c r="F47" s="70">
        <f>Registro_Datos!G50</f>
        <v>0</v>
      </c>
      <c r="G47" s="70">
        <f>Registro_Datos!H50</f>
        <v>0</v>
      </c>
      <c r="H47" s="70">
        <f>Registro_Datos!I50</f>
        <v>0</v>
      </c>
      <c r="I47" s="70">
        <f>Registro_Datos!J50</f>
        <v>0</v>
      </c>
      <c r="J47" s="70">
        <f>Registro_Datos!K50</f>
        <v>0</v>
      </c>
      <c r="K47" s="70">
        <f>Registro_Datos!L50</f>
        <v>0</v>
      </c>
      <c r="L47" s="70">
        <f>Registro_Datos!M50</f>
        <v>0</v>
      </c>
      <c r="M47" s="70">
        <f>Registro_Datos!N50</f>
        <v>0</v>
      </c>
      <c r="N47" s="70">
        <f>Registro_Datos!O50</f>
        <v>0</v>
      </c>
      <c r="O47" s="70">
        <f>Registro_Datos!P50</f>
        <v>0</v>
      </c>
      <c r="P47" s="70">
        <f>Registro_Datos!Q50</f>
        <v>0</v>
      </c>
      <c r="Q47" s="70">
        <f>Registro_Datos!R50</f>
        <v>0</v>
      </c>
      <c r="R47" s="70">
        <f>Registro_Datos!S50</f>
        <v>0</v>
      </c>
      <c r="S47" s="70">
        <f>Registro_Datos!T50</f>
        <v>0</v>
      </c>
      <c r="T47" s="70">
        <f>Registro_Datos!U50</f>
        <v>0</v>
      </c>
      <c r="U47" s="70">
        <f>Registro_Datos!V50</f>
        <v>0</v>
      </c>
      <c r="V47" s="70">
        <f>Registro_Datos!W50</f>
        <v>0</v>
      </c>
      <c r="W47" s="70">
        <f>Registro_Datos!X50</f>
        <v>0</v>
      </c>
      <c r="X47" s="73">
        <f>Registro_Datos!Y50</f>
        <v>0</v>
      </c>
      <c r="Y47" s="26" t="str">
        <f t="shared" si="0"/>
        <v>Predio Aprobado</v>
      </c>
    </row>
    <row r="48" spans="1:25" s="5" customFormat="1" ht="18" x14ac:dyDescent="0.25">
      <c r="A48" s="72" t="str">
        <f>Registro_Datos!B51</f>
        <v>41</v>
      </c>
      <c r="B48" s="32">
        <f>Registro_Datos!C51</f>
        <v>0</v>
      </c>
      <c r="C48" s="66">
        <f>Registro_Datos!D51</f>
        <v>0</v>
      </c>
      <c r="D48" s="35">
        <f>Registro_Datos!E51</f>
        <v>0</v>
      </c>
      <c r="E48" s="70">
        <f>Registro_Datos!F51</f>
        <v>0</v>
      </c>
      <c r="F48" s="70">
        <f>Registro_Datos!G51</f>
        <v>0</v>
      </c>
      <c r="G48" s="70">
        <f>Registro_Datos!H51</f>
        <v>0</v>
      </c>
      <c r="H48" s="70">
        <f>Registro_Datos!I51</f>
        <v>0</v>
      </c>
      <c r="I48" s="70">
        <f>Registro_Datos!J51</f>
        <v>0</v>
      </c>
      <c r="J48" s="70">
        <f>Registro_Datos!K51</f>
        <v>0</v>
      </c>
      <c r="K48" s="70">
        <f>Registro_Datos!L51</f>
        <v>0</v>
      </c>
      <c r="L48" s="70">
        <f>Registro_Datos!M51</f>
        <v>0</v>
      </c>
      <c r="M48" s="70">
        <f>Registro_Datos!N51</f>
        <v>0</v>
      </c>
      <c r="N48" s="70">
        <f>Registro_Datos!O51</f>
        <v>0</v>
      </c>
      <c r="O48" s="70">
        <f>Registro_Datos!P51</f>
        <v>0</v>
      </c>
      <c r="P48" s="70">
        <f>Registro_Datos!Q51</f>
        <v>0</v>
      </c>
      <c r="Q48" s="70">
        <f>Registro_Datos!R51</f>
        <v>0</v>
      </c>
      <c r="R48" s="70">
        <f>Registro_Datos!S51</f>
        <v>0</v>
      </c>
      <c r="S48" s="70">
        <f>Registro_Datos!T51</f>
        <v>0</v>
      </c>
      <c r="T48" s="70">
        <f>Registro_Datos!U51</f>
        <v>0</v>
      </c>
      <c r="U48" s="70">
        <f>Registro_Datos!V51</f>
        <v>0</v>
      </c>
      <c r="V48" s="70">
        <f>Registro_Datos!W51</f>
        <v>0</v>
      </c>
      <c r="W48" s="70">
        <f>Registro_Datos!X51</f>
        <v>0</v>
      </c>
      <c r="X48" s="73">
        <f>Registro_Datos!Y51</f>
        <v>0</v>
      </c>
      <c r="Y48" s="26" t="str">
        <f t="shared" si="0"/>
        <v>Predio Aprobado</v>
      </c>
    </row>
    <row r="49" spans="1:26" s="5" customFormat="1" ht="18" x14ac:dyDescent="0.25">
      <c r="A49" s="72" t="str">
        <f>Registro_Datos!B52</f>
        <v>42</v>
      </c>
      <c r="B49" s="32">
        <f>Registro_Datos!C52</f>
        <v>0</v>
      </c>
      <c r="C49" s="66">
        <f>Registro_Datos!D52</f>
        <v>0</v>
      </c>
      <c r="D49" s="35">
        <f>Registro_Datos!E52</f>
        <v>0</v>
      </c>
      <c r="E49" s="70">
        <f>Registro_Datos!F52</f>
        <v>0</v>
      </c>
      <c r="F49" s="70">
        <f>Registro_Datos!G52</f>
        <v>0</v>
      </c>
      <c r="G49" s="70">
        <f>Registro_Datos!H52</f>
        <v>0</v>
      </c>
      <c r="H49" s="70">
        <f>Registro_Datos!I52</f>
        <v>0</v>
      </c>
      <c r="I49" s="70">
        <f>Registro_Datos!J52</f>
        <v>0</v>
      </c>
      <c r="J49" s="70">
        <f>Registro_Datos!K52</f>
        <v>0</v>
      </c>
      <c r="K49" s="70">
        <f>Registro_Datos!L52</f>
        <v>0</v>
      </c>
      <c r="L49" s="70">
        <f>Registro_Datos!M52</f>
        <v>0</v>
      </c>
      <c r="M49" s="70">
        <f>Registro_Datos!N52</f>
        <v>0</v>
      </c>
      <c r="N49" s="70">
        <f>Registro_Datos!O52</f>
        <v>0</v>
      </c>
      <c r="O49" s="70">
        <f>Registro_Datos!P52</f>
        <v>0</v>
      </c>
      <c r="P49" s="70">
        <f>Registro_Datos!Q52</f>
        <v>0</v>
      </c>
      <c r="Q49" s="70">
        <f>Registro_Datos!R52</f>
        <v>0</v>
      </c>
      <c r="R49" s="70">
        <f>Registro_Datos!S52</f>
        <v>0</v>
      </c>
      <c r="S49" s="70">
        <f>Registro_Datos!T52</f>
        <v>0</v>
      </c>
      <c r="T49" s="70">
        <f>Registro_Datos!U52</f>
        <v>0</v>
      </c>
      <c r="U49" s="70">
        <f>Registro_Datos!V52</f>
        <v>0</v>
      </c>
      <c r="V49" s="70">
        <f>Registro_Datos!W52</f>
        <v>0</v>
      </c>
      <c r="W49" s="70">
        <f>Registro_Datos!X52</f>
        <v>0</v>
      </c>
      <c r="X49" s="73">
        <f>Registro_Datos!Y52</f>
        <v>0</v>
      </c>
      <c r="Y49" s="26" t="str">
        <f t="shared" si="0"/>
        <v>Predio Aprobado</v>
      </c>
    </row>
    <row r="50" spans="1:26" s="5" customFormat="1" ht="18" x14ac:dyDescent="0.25">
      <c r="A50" s="72" t="str">
        <f>Registro_Datos!B53</f>
        <v>43</v>
      </c>
      <c r="B50" s="32">
        <f>Registro_Datos!C53</f>
        <v>0</v>
      </c>
      <c r="C50" s="66">
        <f>Registro_Datos!D53</f>
        <v>0</v>
      </c>
      <c r="D50" s="35">
        <f>Registro_Datos!E53</f>
        <v>0</v>
      </c>
      <c r="E50" s="70">
        <f>Registro_Datos!F53</f>
        <v>0</v>
      </c>
      <c r="F50" s="70">
        <f>Registro_Datos!G53</f>
        <v>0</v>
      </c>
      <c r="G50" s="70">
        <f>Registro_Datos!H53</f>
        <v>0</v>
      </c>
      <c r="H50" s="70">
        <f>Registro_Datos!I53</f>
        <v>0</v>
      </c>
      <c r="I50" s="70">
        <f>Registro_Datos!J53</f>
        <v>0</v>
      </c>
      <c r="J50" s="70">
        <f>Registro_Datos!K53</f>
        <v>0</v>
      </c>
      <c r="K50" s="70">
        <f>Registro_Datos!L53</f>
        <v>0</v>
      </c>
      <c r="L50" s="70">
        <f>Registro_Datos!M53</f>
        <v>0</v>
      </c>
      <c r="M50" s="70">
        <f>Registro_Datos!N53</f>
        <v>0</v>
      </c>
      <c r="N50" s="70">
        <f>Registro_Datos!O53</f>
        <v>0</v>
      </c>
      <c r="O50" s="70">
        <f>Registro_Datos!P53</f>
        <v>0</v>
      </c>
      <c r="P50" s="70">
        <f>Registro_Datos!Q53</f>
        <v>0</v>
      </c>
      <c r="Q50" s="70">
        <f>Registro_Datos!R53</f>
        <v>0</v>
      </c>
      <c r="R50" s="70">
        <f>Registro_Datos!S53</f>
        <v>0</v>
      </c>
      <c r="S50" s="70">
        <f>Registro_Datos!T53</f>
        <v>0</v>
      </c>
      <c r="T50" s="70">
        <f>Registro_Datos!U53</f>
        <v>0</v>
      </c>
      <c r="U50" s="70">
        <f>Registro_Datos!V53</f>
        <v>0</v>
      </c>
      <c r="V50" s="70">
        <f>Registro_Datos!W53</f>
        <v>0</v>
      </c>
      <c r="W50" s="70">
        <f>Registro_Datos!X53</f>
        <v>0</v>
      </c>
      <c r="X50" s="73">
        <f>Registro_Datos!Y53</f>
        <v>0</v>
      </c>
      <c r="Y50" s="26" t="str">
        <f t="shared" si="0"/>
        <v>Predio Aprobado</v>
      </c>
    </row>
    <row r="51" spans="1:26" s="5" customFormat="1" ht="18" x14ac:dyDescent="0.25">
      <c r="A51" s="72" t="str">
        <f>Registro_Datos!B54</f>
        <v>44</v>
      </c>
      <c r="B51" s="32">
        <f>Registro_Datos!C54</f>
        <v>0</v>
      </c>
      <c r="C51" s="66">
        <f>Registro_Datos!D54</f>
        <v>0</v>
      </c>
      <c r="D51" s="35">
        <f>Registro_Datos!E54</f>
        <v>0</v>
      </c>
      <c r="E51" s="70">
        <f>Registro_Datos!F54</f>
        <v>0</v>
      </c>
      <c r="F51" s="70">
        <f>Registro_Datos!G54</f>
        <v>0</v>
      </c>
      <c r="G51" s="70">
        <f>Registro_Datos!H54</f>
        <v>0</v>
      </c>
      <c r="H51" s="70">
        <f>Registro_Datos!I54</f>
        <v>0</v>
      </c>
      <c r="I51" s="70">
        <f>Registro_Datos!J54</f>
        <v>0</v>
      </c>
      <c r="J51" s="70">
        <f>Registro_Datos!K54</f>
        <v>0</v>
      </c>
      <c r="K51" s="70">
        <f>Registro_Datos!L54</f>
        <v>0</v>
      </c>
      <c r="L51" s="70">
        <f>Registro_Datos!M54</f>
        <v>0</v>
      </c>
      <c r="M51" s="70">
        <f>Registro_Datos!N54</f>
        <v>0</v>
      </c>
      <c r="N51" s="70">
        <f>Registro_Datos!O54</f>
        <v>0</v>
      </c>
      <c r="O51" s="70">
        <f>Registro_Datos!P54</f>
        <v>0</v>
      </c>
      <c r="P51" s="70">
        <f>Registro_Datos!Q54</f>
        <v>0</v>
      </c>
      <c r="Q51" s="70">
        <f>Registro_Datos!R54</f>
        <v>0</v>
      </c>
      <c r="R51" s="70">
        <f>Registro_Datos!S54</f>
        <v>0</v>
      </c>
      <c r="S51" s="70">
        <f>Registro_Datos!T54</f>
        <v>0</v>
      </c>
      <c r="T51" s="70">
        <f>Registro_Datos!U54</f>
        <v>0</v>
      </c>
      <c r="U51" s="70">
        <f>Registro_Datos!V54</f>
        <v>0</v>
      </c>
      <c r="V51" s="70">
        <f>Registro_Datos!W54</f>
        <v>0</v>
      </c>
      <c r="W51" s="70">
        <f>Registro_Datos!X54</f>
        <v>0</v>
      </c>
      <c r="X51" s="73">
        <f>Registro_Datos!Y54</f>
        <v>0</v>
      </c>
      <c r="Y51" s="26" t="str">
        <f t="shared" si="0"/>
        <v>Predio Aprobado</v>
      </c>
    </row>
    <row r="52" spans="1:26" s="5" customFormat="1" ht="18" x14ac:dyDescent="0.25">
      <c r="A52" s="72" t="str">
        <f>Registro_Datos!B55</f>
        <v>45</v>
      </c>
      <c r="B52" s="32">
        <f>Registro_Datos!C55</f>
        <v>0</v>
      </c>
      <c r="C52" s="66">
        <f>Registro_Datos!D55</f>
        <v>0</v>
      </c>
      <c r="D52" s="35">
        <f>Registro_Datos!E55</f>
        <v>0</v>
      </c>
      <c r="E52" s="70">
        <f>Registro_Datos!F55</f>
        <v>0</v>
      </c>
      <c r="F52" s="70">
        <f>Registro_Datos!G55</f>
        <v>0</v>
      </c>
      <c r="G52" s="70">
        <f>Registro_Datos!H55</f>
        <v>0</v>
      </c>
      <c r="H52" s="70">
        <f>Registro_Datos!I55</f>
        <v>0</v>
      </c>
      <c r="I52" s="70">
        <f>Registro_Datos!J55</f>
        <v>0</v>
      </c>
      <c r="J52" s="70">
        <f>Registro_Datos!K55</f>
        <v>0</v>
      </c>
      <c r="K52" s="70">
        <f>Registro_Datos!L55</f>
        <v>0</v>
      </c>
      <c r="L52" s="70">
        <f>Registro_Datos!M55</f>
        <v>0</v>
      </c>
      <c r="M52" s="70">
        <f>Registro_Datos!N55</f>
        <v>0</v>
      </c>
      <c r="N52" s="70">
        <f>Registro_Datos!O55</f>
        <v>0</v>
      </c>
      <c r="O52" s="70">
        <f>Registro_Datos!P55</f>
        <v>0</v>
      </c>
      <c r="P52" s="70">
        <f>Registro_Datos!Q55</f>
        <v>0</v>
      </c>
      <c r="Q52" s="70">
        <f>Registro_Datos!R55</f>
        <v>0</v>
      </c>
      <c r="R52" s="70">
        <f>Registro_Datos!S55</f>
        <v>0</v>
      </c>
      <c r="S52" s="70">
        <f>Registro_Datos!T55</f>
        <v>0</v>
      </c>
      <c r="T52" s="70">
        <f>Registro_Datos!U55</f>
        <v>0</v>
      </c>
      <c r="U52" s="70">
        <f>Registro_Datos!V55</f>
        <v>0</v>
      </c>
      <c r="V52" s="70">
        <f>Registro_Datos!W55</f>
        <v>0</v>
      </c>
      <c r="W52" s="70">
        <f>Registro_Datos!X55</f>
        <v>0</v>
      </c>
      <c r="X52" s="73">
        <f>Registro_Datos!Y55</f>
        <v>0</v>
      </c>
      <c r="Y52" s="26" t="str">
        <f t="shared" si="0"/>
        <v>Predio Aprobado</v>
      </c>
    </row>
    <row r="53" spans="1:26" s="5" customFormat="1" ht="18" x14ac:dyDescent="0.25">
      <c r="A53" s="72" t="str">
        <f>Registro_Datos!B56</f>
        <v>46</v>
      </c>
      <c r="B53" s="32">
        <f>Registro_Datos!C56</f>
        <v>0</v>
      </c>
      <c r="C53" s="66">
        <f>Registro_Datos!D56</f>
        <v>0</v>
      </c>
      <c r="D53" s="35">
        <f>Registro_Datos!E56</f>
        <v>0</v>
      </c>
      <c r="E53" s="70">
        <f>Registro_Datos!F56</f>
        <v>0</v>
      </c>
      <c r="F53" s="70">
        <f>Registro_Datos!G56</f>
        <v>0</v>
      </c>
      <c r="G53" s="70">
        <f>Registro_Datos!H56</f>
        <v>0</v>
      </c>
      <c r="H53" s="70">
        <f>Registro_Datos!I56</f>
        <v>0</v>
      </c>
      <c r="I53" s="70">
        <f>Registro_Datos!J56</f>
        <v>0</v>
      </c>
      <c r="J53" s="70">
        <f>Registro_Datos!K56</f>
        <v>0</v>
      </c>
      <c r="K53" s="70">
        <f>Registro_Datos!L56</f>
        <v>0</v>
      </c>
      <c r="L53" s="70">
        <f>Registro_Datos!M56</f>
        <v>0</v>
      </c>
      <c r="M53" s="70">
        <f>Registro_Datos!N56</f>
        <v>0</v>
      </c>
      <c r="N53" s="70">
        <f>Registro_Datos!O56</f>
        <v>0</v>
      </c>
      <c r="O53" s="70">
        <f>Registro_Datos!P56</f>
        <v>0</v>
      </c>
      <c r="P53" s="70">
        <f>Registro_Datos!Q56</f>
        <v>0</v>
      </c>
      <c r="Q53" s="70">
        <f>Registro_Datos!R56</f>
        <v>0</v>
      </c>
      <c r="R53" s="70">
        <f>Registro_Datos!S56</f>
        <v>0</v>
      </c>
      <c r="S53" s="70">
        <f>Registro_Datos!T56</f>
        <v>0</v>
      </c>
      <c r="T53" s="70">
        <f>Registro_Datos!U56</f>
        <v>0</v>
      </c>
      <c r="U53" s="70">
        <f>Registro_Datos!V56</f>
        <v>0</v>
      </c>
      <c r="V53" s="70">
        <f>Registro_Datos!W56</f>
        <v>0</v>
      </c>
      <c r="W53" s="70">
        <f>Registro_Datos!X56</f>
        <v>0</v>
      </c>
      <c r="X53" s="73">
        <f>Registro_Datos!Y56</f>
        <v>0</v>
      </c>
      <c r="Y53" s="26" t="str">
        <f t="shared" si="0"/>
        <v>Predio Aprobado</v>
      </c>
    </row>
    <row r="54" spans="1:26" s="5" customFormat="1" ht="18" x14ac:dyDescent="0.25">
      <c r="A54" s="72" t="str">
        <f>Registro_Datos!B57</f>
        <v>47</v>
      </c>
      <c r="B54" s="32">
        <f>Registro_Datos!C57</f>
        <v>0</v>
      </c>
      <c r="C54" s="66">
        <f>Registro_Datos!D57</f>
        <v>0</v>
      </c>
      <c r="D54" s="35">
        <f>Registro_Datos!E57</f>
        <v>0</v>
      </c>
      <c r="E54" s="70">
        <f>Registro_Datos!F57</f>
        <v>0</v>
      </c>
      <c r="F54" s="70">
        <f>Registro_Datos!G57</f>
        <v>0</v>
      </c>
      <c r="G54" s="70">
        <f>Registro_Datos!H57</f>
        <v>0</v>
      </c>
      <c r="H54" s="70">
        <f>Registro_Datos!I57</f>
        <v>0</v>
      </c>
      <c r="I54" s="70">
        <f>Registro_Datos!J57</f>
        <v>0</v>
      </c>
      <c r="J54" s="70">
        <f>Registro_Datos!K57</f>
        <v>0</v>
      </c>
      <c r="K54" s="70">
        <f>Registro_Datos!L57</f>
        <v>0</v>
      </c>
      <c r="L54" s="70">
        <f>Registro_Datos!M57</f>
        <v>0</v>
      </c>
      <c r="M54" s="70">
        <f>Registro_Datos!N57</f>
        <v>0</v>
      </c>
      <c r="N54" s="70">
        <f>Registro_Datos!O57</f>
        <v>0</v>
      </c>
      <c r="O54" s="70">
        <f>Registro_Datos!P57</f>
        <v>0</v>
      </c>
      <c r="P54" s="70">
        <f>Registro_Datos!Q57</f>
        <v>0</v>
      </c>
      <c r="Q54" s="70">
        <f>Registro_Datos!R57</f>
        <v>0</v>
      </c>
      <c r="R54" s="70">
        <f>Registro_Datos!S57</f>
        <v>0</v>
      </c>
      <c r="S54" s="70">
        <f>Registro_Datos!T57</f>
        <v>0</v>
      </c>
      <c r="T54" s="70">
        <f>Registro_Datos!U57</f>
        <v>0</v>
      </c>
      <c r="U54" s="70">
        <f>Registro_Datos!V57</f>
        <v>0</v>
      </c>
      <c r="V54" s="70">
        <f>Registro_Datos!W57</f>
        <v>0</v>
      </c>
      <c r="W54" s="70">
        <f>Registro_Datos!X57</f>
        <v>0</v>
      </c>
      <c r="X54" s="73">
        <f>Registro_Datos!Y57</f>
        <v>0</v>
      </c>
      <c r="Y54" s="26" t="str">
        <f t="shared" si="0"/>
        <v>Predio Aprobado</v>
      </c>
    </row>
    <row r="55" spans="1:26" s="5" customFormat="1" ht="18" x14ac:dyDescent="0.25">
      <c r="A55" s="72" t="str">
        <f>Registro_Datos!B58</f>
        <v>48</v>
      </c>
      <c r="B55" s="32">
        <f>Registro_Datos!C58</f>
        <v>0</v>
      </c>
      <c r="C55" s="66">
        <f>Registro_Datos!D58</f>
        <v>0</v>
      </c>
      <c r="D55" s="35">
        <f>Registro_Datos!E58</f>
        <v>0</v>
      </c>
      <c r="E55" s="70">
        <f>Registro_Datos!F58</f>
        <v>0</v>
      </c>
      <c r="F55" s="70">
        <f>Registro_Datos!G58</f>
        <v>0</v>
      </c>
      <c r="G55" s="70">
        <f>Registro_Datos!H58</f>
        <v>0</v>
      </c>
      <c r="H55" s="70">
        <f>Registro_Datos!I58</f>
        <v>0</v>
      </c>
      <c r="I55" s="70">
        <f>Registro_Datos!J58</f>
        <v>0</v>
      </c>
      <c r="J55" s="70">
        <f>Registro_Datos!K58</f>
        <v>0</v>
      </c>
      <c r="K55" s="70">
        <f>Registro_Datos!L58</f>
        <v>0</v>
      </c>
      <c r="L55" s="70">
        <f>Registro_Datos!M58</f>
        <v>0</v>
      </c>
      <c r="M55" s="70">
        <f>Registro_Datos!N58</f>
        <v>0</v>
      </c>
      <c r="N55" s="70">
        <f>Registro_Datos!O58</f>
        <v>0</v>
      </c>
      <c r="O55" s="70">
        <f>Registro_Datos!P58</f>
        <v>0</v>
      </c>
      <c r="P55" s="70">
        <f>Registro_Datos!Q58</f>
        <v>0</v>
      </c>
      <c r="Q55" s="70">
        <f>Registro_Datos!R58</f>
        <v>0</v>
      </c>
      <c r="R55" s="70">
        <f>Registro_Datos!S58</f>
        <v>0</v>
      </c>
      <c r="S55" s="70">
        <f>Registro_Datos!T58</f>
        <v>0</v>
      </c>
      <c r="T55" s="70">
        <f>Registro_Datos!U58</f>
        <v>0</v>
      </c>
      <c r="U55" s="70">
        <f>Registro_Datos!V58</f>
        <v>0</v>
      </c>
      <c r="V55" s="70">
        <f>Registro_Datos!W58</f>
        <v>0</v>
      </c>
      <c r="W55" s="70">
        <f>Registro_Datos!X58</f>
        <v>0</v>
      </c>
      <c r="X55" s="73">
        <f>Registro_Datos!Y58</f>
        <v>0</v>
      </c>
      <c r="Y55" s="26" t="str">
        <f t="shared" si="0"/>
        <v>Predio Aprobado</v>
      </c>
    </row>
    <row r="56" spans="1:26" s="5" customFormat="1" ht="18" x14ac:dyDescent="0.25">
      <c r="A56" s="72" t="str">
        <f>Registro_Datos!B59</f>
        <v>49</v>
      </c>
      <c r="B56" s="32">
        <f>Registro_Datos!C59</f>
        <v>0</v>
      </c>
      <c r="C56" s="66">
        <f>Registro_Datos!D59</f>
        <v>0</v>
      </c>
      <c r="D56" s="35">
        <f>Registro_Datos!E59</f>
        <v>0</v>
      </c>
      <c r="E56" s="70">
        <f>Registro_Datos!F59</f>
        <v>0</v>
      </c>
      <c r="F56" s="70">
        <f>Registro_Datos!G59</f>
        <v>0</v>
      </c>
      <c r="G56" s="70">
        <f>Registro_Datos!H59</f>
        <v>0</v>
      </c>
      <c r="H56" s="70">
        <f>Registro_Datos!I59</f>
        <v>0</v>
      </c>
      <c r="I56" s="70">
        <f>Registro_Datos!J59</f>
        <v>0</v>
      </c>
      <c r="J56" s="70">
        <f>Registro_Datos!K59</f>
        <v>0</v>
      </c>
      <c r="K56" s="70">
        <f>Registro_Datos!L59</f>
        <v>0</v>
      </c>
      <c r="L56" s="70">
        <f>Registro_Datos!M59</f>
        <v>0</v>
      </c>
      <c r="M56" s="70">
        <f>Registro_Datos!N59</f>
        <v>0</v>
      </c>
      <c r="N56" s="70">
        <f>Registro_Datos!O59</f>
        <v>0</v>
      </c>
      <c r="O56" s="70">
        <f>Registro_Datos!P59</f>
        <v>0</v>
      </c>
      <c r="P56" s="70">
        <f>Registro_Datos!Q59</f>
        <v>0</v>
      </c>
      <c r="Q56" s="70">
        <f>Registro_Datos!R59</f>
        <v>0</v>
      </c>
      <c r="R56" s="70">
        <f>Registro_Datos!S59</f>
        <v>0</v>
      </c>
      <c r="S56" s="70">
        <f>Registro_Datos!T59</f>
        <v>0</v>
      </c>
      <c r="T56" s="70">
        <f>Registro_Datos!U59</f>
        <v>0</v>
      </c>
      <c r="U56" s="70">
        <f>Registro_Datos!V59</f>
        <v>0</v>
      </c>
      <c r="V56" s="70">
        <f>Registro_Datos!W59</f>
        <v>0</v>
      </c>
      <c r="W56" s="70">
        <f>Registro_Datos!X59</f>
        <v>0</v>
      </c>
      <c r="X56" s="73">
        <f>Registro_Datos!Y59</f>
        <v>0</v>
      </c>
      <c r="Y56" s="26" t="str">
        <f t="shared" si="0"/>
        <v>Predio Aprobado</v>
      </c>
    </row>
    <row r="57" spans="1:26" s="5" customFormat="1" ht="18.75" thickBot="1" x14ac:dyDescent="0.3">
      <c r="A57" s="72" t="str">
        <f>Registro_Datos!B60</f>
        <v>50</v>
      </c>
      <c r="B57" s="32">
        <f>Registro_Datos!C60</f>
        <v>0</v>
      </c>
      <c r="C57" s="66">
        <f>Registro_Datos!D60</f>
        <v>0</v>
      </c>
      <c r="D57" s="35">
        <f>Registro_Datos!E60</f>
        <v>0</v>
      </c>
      <c r="E57" s="70">
        <f>Registro_Datos!F60</f>
        <v>0</v>
      </c>
      <c r="F57" s="70">
        <f>Registro_Datos!G60</f>
        <v>0</v>
      </c>
      <c r="G57" s="70">
        <f>Registro_Datos!H60</f>
        <v>0</v>
      </c>
      <c r="H57" s="70">
        <f>Registro_Datos!I60</f>
        <v>0</v>
      </c>
      <c r="I57" s="70">
        <f>Registro_Datos!J60</f>
        <v>0</v>
      </c>
      <c r="J57" s="70">
        <f>Registro_Datos!K60</f>
        <v>0</v>
      </c>
      <c r="K57" s="70">
        <f>Registro_Datos!L60</f>
        <v>0</v>
      </c>
      <c r="L57" s="70">
        <f>Registro_Datos!M60</f>
        <v>0</v>
      </c>
      <c r="M57" s="70">
        <f>Registro_Datos!N60</f>
        <v>0</v>
      </c>
      <c r="N57" s="70">
        <f>Registro_Datos!O60</f>
        <v>0</v>
      </c>
      <c r="O57" s="70">
        <f>Registro_Datos!P60</f>
        <v>0</v>
      </c>
      <c r="P57" s="70">
        <f>Registro_Datos!Q60</f>
        <v>0</v>
      </c>
      <c r="Q57" s="70">
        <f>Registro_Datos!R60</f>
        <v>0</v>
      </c>
      <c r="R57" s="70">
        <f>Registro_Datos!S60</f>
        <v>0</v>
      </c>
      <c r="S57" s="70">
        <f>Registro_Datos!T60</f>
        <v>0</v>
      </c>
      <c r="T57" s="70">
        <f>Registro_Datos!U60</f>
        <v>0</v>
      </c>
      <c r="U57" s="70">
        <f>Registro_Datos!V60</f>
        <v>0</v>
      </c>
      <c r="V57" s="70">
        <f>Registro_Datos!W60</f>
        <v>0</v>
      </c>
      <c r="W57" s="70">
        <f>Registro_Datos!X60</f>
        <v>0</v>
      </c>
      <c r="X57" s="73">
        <f>Registro_Datos!Y60</f>
        <v>0</v>
      </c>
      <c r="Y57" s="26" t="str">
        <f t="shared" si="0"/>
        <v>Predio Aprobado</v>
      </c>
    </row>
    <row r="58" spans="1:26" s="5" customFormat="1" ht="40.5" x14ac:dyDescent="0.25">
      <c r="A58" s="169" t="s">
        <v>209</v>
      </c>
      <c r="B58" s="170"/>
      <c r="C58" s="170"/>
      <c r="D58" s="170"/>
      <c r="E58" s="20">
        <f>ROUNDDOWN(COUNTIF(E8:E57,"=1")/IF(E6="Prioridad 3",3,IF(E6="Prioridad 2",2,1)),0)</f>
        <v>0</v>
      </c>
      <c r="F58" s="20">
        <f t="shared" ref="F58:V58" si="1">ROUNDDOWN(COUNTIF(F8:F57,"=1")/IF(F6="Prioridad 3",3,IF(F6="Prioridad 2",2,1)),0)</f>
        <v>0</v>
      </c>
      <c r="G58" s="20">
        <f t="shared" si="1"/>
        <v>0</v>
      </c>
      <c r="H58" s="20">
        <f t="shared" si="1"/>
        <v>0</v>
      </c>
      <c r="I58" s="20">
        <f t="shared" si="1"/>
        <v>0</v>
      </c>
      <c r="J58" s="20">
        <f t="shared" si="1"/>
        <v>0</v>
      </c>
      <c r="K58" s="20">
        <f t="shared" si="1"/>
        <v>0</v>
      </c>
      <c r="L58" s="20">
        <f t="shared" si="1"/>
        <v>0</v>
      </c>
      <c r="M58" s="20">
        <f t="shared" si="1"/>
        <v>0</v>
      </c>
      <c r="N58" s="20">
        <f t="shared" si="1"/>
        <v>0</v>
      </c>
      <c r="O58" s="20">
        <f t="shared" si="1"/>
        <v>0</v>
      </c>
      <c r="P58" s="20">
        <f t="shared" si="1"/>
        <v>0</v>
      </c>
      <c r="Q58" s="20">
        <f t="shared" si="1"/>
        <v>0</v>
      </c>
      <c r="R58" s="20">
        <f t="shared" si="1"/>
        <v>0</v>
      </c>
      <c r="S58" s="20">
        <f t="shared" si="1"/>
        <v>0</v>
      </c>
      <c r="T58" s="20">
        <f t="shared" si="1"/>
        <v>0</v>
      </c>
      <c r="U58" s="20">
        <f t="shared" si="1"/>
        <v>0</v>
      </c>
      <c r="V58" s="20">
        <f t="shared" si="1"/>
        <v>0</v>
      </c>
      <c r="W58" s="20">
        <f>ROUNDDOWN(COUNTIF(W8:W57,"=1")/IF(W6="Prioridad 3",3,IF(W6="Prioridad 2",2,1)),0)</f>
        <v>0</v>
      </c>
      <c r="X58" s="69" t="s">
        <v>210</v>
      </c>
      <c r="Y58" s="39" t="str">
        <f>CONCATENATE("Predios Rechazados: ",COUNTIF(Y8:Y57,"Predio Rechazado"))</f>
        <v>Predios Rechazados: 0</v>
      </c>
    </row>
    <row r="59" spans="1:26" s="5" customFormat="1" ht="18.75" thickBot="1" x14ac:dyDescent="0.3">
      <c r="A59" s="171" t="s">
        <v>211</v>
      </c>
      <c r="B59" s="172"/>
      <c r="C59" s="172"/>
      <c r="D59" s="172"/>
      <c r="E59" s="67" t="str">
        <f>IF(E58&gt;$Q$4,"R","A")</f>
        <v>A</v>
      </c>
      <c r="F59" s="67" t="str">
        <f t="shared" ref="F59:W59" si="2">IF(F58&gt;$Q$4,"R","A")</f>
        <v>A</v>
      </c>
      <c r="G59" s="67" t="str">
        <f t="shared" si="2"/>
        <v>A</v>
      </c>
      <c r="H59" s="67" t="str">
        <f t="shared" si="2"/>
        <v>A</v>
      </c>
      <c r="I59" s="67" t="str">
        <f t="shared" si="2"/>
        <v>A</v>
      </c>
      <c r="J59" s="67" t="str">
        <f t="shared" si="2"/>
        <v>A</v>
      </c>
      <c r="K59" s="67" t="str">
        <f t="shared" si="2"/>
        <v>A</v>
      </c>
      <c r="L59" s="67" t="str">
        <f t="shared" si="2"/>
        <v>A</v>
      </c>
      <c r="M59" s="67" t="str">
        <f t="shared" si="2"/>
        <v>A</v>
      </c>
      <c r="N59" s="67" t="str">
        <f t="shared" si="2"/>
        <v>A</v>
      </c>
      <c r="O59" s="67" t="str">
        <f t="shared" si="2"/>
        <v>A</v>
      </c>
      <c r="P59" s="67" t="str">
        <f t="shared" si="2"/>
        <v>A</v>
      </c>
      <c r="Q59" s="67" t="str">
        <f t="shared" si="2"/>
        <v>A</v>
      </c>
      <c r="R59" s="67" t="str">
        <f t="shared" si="2"/>
        <v>A</v>
      </c>
      <c r="S59" s="67" t="str">
        <f t="shared" si="2"/>
        <v>A</v>
      </c>
      <c r="T59" s="67" t="str">
        <f t="shared" si="2"/>
        <v>A</v>
      </c>
      <c r="U59" s="67" t="str">
        <f t="shared" si="2"/>
        <v>A</v>
      </c>
      <c r="V59" s="67" t="str">
        <f t="shared" si="2"/>
        <v>A</v>
      </c>
      <c r="W59" s="67" t="str">
        <f t="shared" si="2"/>
        <v>A</v>
      </c>
      <c r="X59" s="173"/>
      <c r="Y59" s="176" t="str">
        <f>IF(COUNTIF(Y8:Y57,"Predio Rechazado")&gt;$Q$4,"Rechazado","Aprobado")&amp;" por predio-variable"</f>
        <v>Aprobado por predio-variable</v>
      </c>
    </row>
    <row r="60" spans="1:26" ht="37.5" customHeight="1" x14ac:dyDescent="0.2">
      <c r="A60" s="178" t="s">
        <v>24</v>
      </c>
      <c r="B60" s="179"/>
      <c r="C60" s="179"/>
      <c r="D60" s="179"/>
      <c r="E60" s="184">
        <f>Registro_Datos!$D$7</f>
        <v>0</v>
      </c>
      <c r="F60" s="184"/>
      <c r="G60" s="184"/>
      <c r="H60" s="184"/>
      <c r="I60" s="184"/>
      <c r="J60" s="184"/>
      <c r="K60" s="184"/>
      <c r="L60" s="184"/>
      <c r="M60" s="184"/>
      <c r="N60" s="184"/>
      <c r="O60" s="184"/>
      <c r="P60" s="184"/>
      <c r="Q60" s="184"/>
      <c r="R60" s="185"/>
      <c r="S60" s="190" t="str">
        <f>Registro_Datos!K7</f>
        <v>FIRMA DEL COORDINADOR</v>
      </c>
      <c r="T60" s="191"/>
      <c r="U60" s="134"/>
      <c r="V60" s="135"/>
      <c r="W60" s="136"/>
      <c r="X60" s="173"/>
      <c r="Y60" s="177"/>
    </row>
    <row r="61" spans="1:26" ht="42" customHeight="1" x14ac:dyDescent="0.2">
      <c r="A61" s="180"/>
      <c r="B61" s="181"/>
      <c r="C61" s="181"/>
      <c r="D61" s="181"/>
      <c r="E61" s="186"/>
      <c r="F61" s="186"/>
      <c r="G61" s="186"/>
      <c r="H61" s="186"/>
      <c r="I61" s="186"/>
      <c r="J61" s="186"/>
      <c r="K61" s="186"/>
      <c r="L61" s="186"/>
      <c r="M61" s="186"/>
      <c r="N61" s="186"/>
      <c r="O61" s="186"/>
      <c r="P61" s="186"/>
      <c r="Q61" s="186"/>
      <c r="R61" s="187"/>
      <c r="S61" s="192"/>
      <c r="T61" s="193"/>
      <c r="U61" s="137"/>
      <c r="V61" s="138"/>
      <c r="W61" s="139"/>
      <c r="X61" s="174"/>
      <c r="Y61" s="24" t="str">
        <f>CONCATENATE("Variables Rechazadas: ",_xlfn.CEILING.MATH(COUNTIFS($E$59:$W$59,"R", $E$6:$W$6,"Prioridad 1") + COUNTIFS($E$59:$W$59,"R", $E$6:$W$6, "Prioridad 2")/2 + COUNTIFS($E$59:$W$59,"R", $E$6:$W$6, "Prioridad 3")/3))</f>
        <v>Variables Rechazadas: 0</v>
      </c>
    </row>
    <row r="62" spans="1:26" ht="44.25" customHeight="1" thickBot="1" x14ac:dyDescent="0.25">
      <c r="A62" s="182"/>
      <c r="B62" s="183"/>
      <c r="C62" s="183"/>
      <c r="D62" s="183"/>
      <c r="E62" s="188"/>
      <c r="F62" s="188"/>
      <c r="G62" s="188"/>
      <c r="H62" s="188"/>
      <c r="I62" s="188"/>
      <c r="J62" s="188"/>
      <c r="K62" s="188"/>
      <c r="L62" s="188"/>
      <c r="M62" s="188"/>
      <c r="N62" s="188"/>
      <c r="O62" s="188"/>
      <c r="P62" s="188"/>
      <c r="Q62" s="188"/>
      <c r="R62" s="189"/>
      <c r="S62" s="140" t="str">
        <f>Registro_Datos!K8</f>
        <v>NOMBRE DEL COORDINADOR</v>
      </c>
      <c r="T62" s="141"/>
      <c r="U62" s="162">
        <f>Registro_Datos!O8</f>
        <v>0</v>
      </c>
      <c r="V62" s="163"/>
      <c r="W62" s="164"/>
      <c r="X62" s="175"/>
      <c r="Y62" s="25" t="str">
        <f>+IF((COUNTIF(E59,"R") + COUNTIF(F59:S59,"R")/2 + COUNTIF(T59:W59,"R")/3) &gt; 0,"Rechazado","Aprobado")&amp;" por variable"</f>
        <v>Aprobado por variable</v>
      </c>
      <c r="Z62" s="7"/>
    </row>
  </sheetData>
  <sheetProtection algorithmName="SHA-512" hashValue="gngLTHaJCtnCF1kSe7C9v53ujTQ/8sqIAGmOauwjOSEVaSuUrC9CbOu5phAfysUyRRHidYpdWa7y15k6bc04rg==" saltValue="K92pSypgBG1nZjEMNS8OnA==" spinCount="100000" sheet="1" objects="1" scenarios="1" formatCells="0" formatColumns="0" selectLockedCells="1"/>
  <mergeCells count="38">
    <mergeCell ref="X5:X6"/>
    <mergeCell ref="Y5:Y7"/>
    <mergeCell ref="C6:D6"/>
    <mergeCell ref="A58:D58"/>
    <mergeCell ref="A59:D59"/>
    <mergeCell ref="X59:X62"/>
    <mergeCell ref="Y59:Y60"/>
    <mergeCell ref="A60:D62"/>
    <mergeCell ref="E60:R62"/>
    <mergeCell ref="S60:T61"/>
    <mergeCell ref="A5:B6"/>
    <mergeCell ref="C5:D5"/>
    <mergeCell ref="F5:J5"/>
    <mergeCell ref="L5:M5"/>
    <mergeCell ref="N5:P5"/>
    <mergeCell ref="U5:V5"/>
    <mergeCell ref="U60:W61"/>
    <mergeCell ref="S62:T62"/>
    <mergeCell ref="A1:B2"/>
    <mergeCell ref="C1:W1"/>
    <mergeCell ref="A3:B4"/>
    <mergeCell ref="C3:D3"/>
    <mergeCell ref="E3:I3"/>
    <mergeCell ref="J3:Q3"/>
    <mergeCell ref="R3:S3"/>
    <mergeCell ref="T3:W3"/>
    <mergeCell ref="U62:W62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27" priority="4" operator="equal">
      <formula>"Prioridad 3"</formula>
    </cfRule>
    <cfRule type="cellIs" dxfId="26" priority="5" operator="equal">
      <formula>"Prioridad 2"</formula>
    </cfRule>
    <cfRule type="cellIs" dxfId="25" priority="6" operator="equal">
      <formula>"Prioridad 1"</formula>
    </cfRule>
  </conditionalFormatting>
  <conditionalFormatting sqref="E8:W57">
    <cfRule type="cellIs" dxfId="24" priority="7" operator="equal">
      <formula>1</formula>
    </cfRule>
    <cfRule type="cellIs" dxfId="23" priority="8" operator="equal">
      <formula>0</formula>
    </cfRule>
  </conditionalFormatting>
  <conditionalFormatting sqref="E58:W58">
    <cfRule type="cellIs" dxfId="22" priority="9" operator="greaterThan">
      <formula>$Q$4</formula>
    </cfRule>
  </conditionalFormatting>
  <conditionalFormatting sqref="E59:W59">
    <cfRule type="cellIs" dxfId="21" priority="12" operator="equal">
      <formula>"R"</formula>
    </cfRule>
    <cfRule type="cellIs" dxfId="20" priority="13" operator="equal">
      <formula>"A"</formula>
    </cfRule>
    <cfRule type="cellIs" dxfId="19" priority="14" stopIfTrue="1" operator="equal">
      <formula>"c"</formula>
    </cfRule>
  </conditionalFormatting>
  <conditionalFormatting sqref="X1">
    <cfRule type="cellIs" dxfId="18" priority="1" operator="equal">
      <formula>"Decisión: Rechazado por predio-variable"</formula>
    </cfRule>
    <cfRule type="cellIs" dxfId="17" priority="2" operator="equal">
      <formula>"Decisión: Aprobado"</formula>
    </cfRule>
    <cfRule type="cellIs" dxfId="16" priority="3" operator="equal">
      <formula>"Decisión: Rechazado por variable"</formula>
    </cfRule>
  </conditionalFormatting>
  <conditionalFormatting sqref="Y8:Y57">
    <cfRule type="cellIs" dxfId="15" priority="10" operator="equal">
      <formula>"Predio Rechazado"</formula>
    </cfRule>
    <cfRule type="cellIs" dxfId="14" priority="11" operator="equal">
      <formula>"Predio Aprobado"</formula>
    </cfRule>
  </conditionalFormatting>
  <dataValidations count="1">
    <dataValidation type="whole" showInputMessage="1" showErrorMessage="1" sqref="E8:W57" xr:uid="{00000000-0002-0000-06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fitToHeight="0" orientation="landscape" r:id="rId1"/>
  <headerFooter alignWithMargins="0">
    <oddFooter>&amp;R&amp;"Arial,Normal"&amp;7FO-GCT-PC01-09
V1</oddFooter>
  </headerFooter>
  <rowBreaks count="1" manualBreakCount="1">
    <brk id="55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Z92"/>
  <sheetViews>
    <sheetView showGridLines="0" view="pageBreakPreview" topLeftCell="D3" zoomScale="70" zoomScaleNormal="70" zoomScaleSheetLayoutView="70" zoomScalePageLayoutView="55" workbookViewId="0">
      <selection activeCell="X8" sqref="X8"/>
    </sheetView>
  </sheetViews>
  <sheetFormatPr baseColWidth="10" defaultColWidth="11.42578125" defaultRowHeight="12.75" x14ac:dyDescent="0.2"/>
  <cols>
    <col min="1" max="1" width="8.7109375" style="27" bestFit="1" customWidth="1"/>
    <col min="2" max="2" width="63.140625" style="27" customWidth="1"/>
    <col min="3" max="3" width="14.7109375" style="27" bestFit="1" customWidth="1"/>
    <col min="4" max="4" width="13.140625" style="27" customWidth="1"/>
    <col min="5" max="23" width="11.28515625" style="5" customWidth="1"/>
    <col min="24" max="24" width="30.140625" style="28" customWidth="1"/>
    <col min="25" max="25" width="25.28515625" style="29" customWidth="1"/>
    <col min="26" max="26" width="22.42578125" style="2" customWidth="1"/>
    <col min="27" max="16384" width="11.42578125" style="2"/>
  </cols>
  <sheetData>
    <row r="1" spans="1:25" ht="25.5" customHeight="1" x14ac:dyDescent="0.2">
      <c r="A1" s="142"/>
      <c r="B1" s="143"/>
      <c r="C1" s="146" t="s">
        <v>176</v>
      </c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8"/>
      <c r="X1" s="111" t="str">
        <f>CONCATENATE("Decisión: ",IF(Y89="Rechazado por predio-variable","Rechazado por predio-variable",IF(Y92="Rechazado por variable","Rechazado por variable","Aprobado")))</f>
        <v>Decisión: Aprobado</v>
      </c>
      <c r="Y1" s="112"/>
    </row>
    <row r="2" spans="1:25" s="1" customFormat="1" ht="58.5" customHeight="1" x14ac:dyDescent="0.25">
      <c r="A2" s="144"/>
      <c r="B2" s="145"/>
      <c r="C2" s="115" t="s">
        <v>177</v>
      </c>
      <c r="D2" s="116"/>
      <c r="E2" s="117">
        <f>Registro_Datos!D3</f>
        <v>0</v>
      </c>
      <c r="F2" s="118"/>
      <c r="G2" s="118"/>
      <c r="H2" s="118"/>
      <c r="I2" s="116"/>
      <c r="J2" s="115" t="s">
        <v>178</v>
      </c>
      <c r="K2" s="116"/>
      <c r="L2" s="117">
        <f>Registro_Datos!D4</f>
        <v>0</v>
      </c>
      <c r="M2" s="118"/>
      <c r="N2" s="118"/>
      <c r="O2" s="118"/>
      <c r="P2" s="118"/>
      <c r="Q2" s="116"/>
      <c r="R2" s="119" t="s">
        <v>179</v>
      </c>
      <c r="S2" s="120"/>
      <c r="T2" s="121">
        <f>Registro_Datos!O3</f>
        <v>0</v>
      </c>
      <c r="U2" s="122"/>
      <c r="V2" s="122"/>
      <c r="W2" s="123"/>
      <c r="X2" s="113"/>
      <c r="Y2" s="114"/>
    </row>
    <row r="3" spans="1:25" ht="40.5" customHeight="1" x14ac:dyDescent="0.2">
      <c r="A3" s="149" t="str">
        <f>CONCATENATE(Registro_Datos!C2," ",Registro_Datos!D2)</f>
        <v xml:space="preserve">DIRECCION TERRITORIAL:  </v>
      </c>
      <c r="B3" s="150"/>
      <c r="C3" s="153" t="s">
        <v>180</v>
      </c>
      <c r="D3" s="154"/>
      <c r="E3" s="153" t="s">
        <v>181</v>
      </c>
      <c r="F3" s="155"/>
      <c r="G3" s="155"/>
      <c r="H3" s="155"/>
      <c r="I3" s="154"/>
      <c r="J3" s="156" t="s">
        <v>182</v>
      </c>
      <c r="K3" s="157"/>
      <c r="L3" s="157"/>
      <c r="M3" s="157"/>
      <c r="N3" s="157"/>
      <c r="O3" s="157"/>
      <c r="P3" s="157"/>
      <c r="Q3" s="158"/>
      <c r="R3" s="119" t="s">
        <v>183</v>
      </c>
      <c r="S3" s="120"/>
      <c r="T3" s="159">
        <f>Registro_Datos!O4</f>
        <v>0</v>
      </c>
      <c r="U3" s="160"/>
      <c r="V3" s="160"/>
      <c r="W3" s="161"/>
      <c r="X3" s="113"/>
      <c r="Y3" s="114"/>
    </row>
    <row r="4" spans="1:25" ht="45.75" customHeight="1" thickBot="1" x14ac:dyDescent="0.25">
      <c r="A4" s="151"/>
      <c r="B4" s="152"/>
      <c r="C4" s="124" t="s">
        <v>184</v>
      </c>
      <c r="D4" s="125"/>
      <c r="E4" s="126" t="s">
        <v>185</v>
      </c>
      <c r="F4" s="127"/>
      <c r="G4" s="127"/>
      <c r="H4" s="127"/>
      <c r="I4" s="128"/>
      <c r="J4" s="13" t="s">
        <v>22</v>
      </c>
      <c r="K4" s="14">
        <f>Registro_Datos!D5</f>
        <v>26</v>
      </c>
      <c r="L4" s="38" t="s">
        <v>18</v>
      </c>
      <c r="M4" s="15" t="str">
        <f>Registro_Datos!T3</f>
        <v>6.5</v>
      </c>
      <c r="N4" s="13" t="s">
        <v>186</v>
      </c>
      <c r="O4" s="64">
        <f>IF(AND(K4&gt;='ISO 2859-1'!A5,K4&lt;='ISO 2859-1'!B5),8,IF(AND(K4&gt;='ISO 2859-1'!A6,K4&lt;='ISO 2859-1'!B6),13,IF(AND(K4&gt;='ISO 2859-1'!A7,K4&lt;='ISO 2859-1'!B7),20,IF(AND(K4&gt;='ISO 2859-1'!A8,K4&lt;='ISO 2859-1'!B8),32,IF(AND(K4&gt;='ISO 2859-1'!A9,K4&lt;='ISO 2859-1'!B9),50,IF(AND(K4&gt;='ISO 2859-1'!A10,K4&lt;='ISO 2859-1'!B10),80,"FUERA DE RANGO"))))))</f>
        <v>8</v>
      </c>
      <c r="P4" s="17" t="s">
        <v>187</v>
      </c>
      <c r="Q4" s="16">
        <f>VLOOKUP(O4,'ISO 2859-1'!C5:D10,2,FALSE)</f>
        <v>1</v>
      </c>
      <c r="R4" s="129" t="s">
        <v>23</v>
      </c>
      <c r="S4" s="130"/>
      <c r="T4" s="131">
        <f>Registro_Datos!O5</f>
        <v>0</v>
      </c>
      <c r="U4" s="132"/>
      <c r="V4" s="132"/>
      <c r="W4" s="133"/>
      <c r="X4" s="113"/>
      <c r="Y4" s="114"/>
    </row>
    <row r="5" spans="1:25" s="3" customFormat="1" ht="62.25" customHeight="1" x14ac:dyDescent="0.25">
      <c r="A5" s="194" t="s">
        <v>188</v>
      </c>
      <c r="B5" s="195"/>
      <c r="C5" s="198" t="s">
        <v>189</v>
      </c>
      <c r="D5" s="199"/>
      <c r="E5" s="12" t="s">
        <v>190</v>
      </c>
      <c r="F5" s="200" t="s">
        <v>191</v>
      </c>
      <c r="G5" s="201"/>
      <c r="H5" s="201"/>
      <c r="I5" s="201"/>
      <c r="J5" s="202"/>
      <c r="K5" s="10" t="s">
        <v>192</v>
      </c>
      <c r="L5" s="203" t="s">
        <v>193</v>
      </c>
      <c r="M5" s="203"/>
      <c r="N5" s="204" t="s">
        <v>194</v>
      </c>
      <c r="O5" s="204"/>
      <c r="P5" s="204"/>
      <c r="Q5" s="12" t="s">
        <v>195</v>
      </c>
      <c r="R5" s="12" t="s">
        <v>196</v>
      </c>
      <c r="S5" s="21" t="s">
        <v>197</v>
      </c>
      <c r="T5" s="65" t="s">
        <v>191</v>
      </c>
      <c r="U5" s="205" t="s">
        <v>198</v>
      </c>
      <c r="V5" s="205"/>
      <c r="W5" s="11" t="s">
        <v>199</v>
      </c>
      <c r="X5" s="165" t="str">
        <f>CONCATENATE(COUNTA(E6:W6)," variables evaluadas")</f>
        <v>19 variables evaluadas</v>
      </c>
      <c r="Y5" s="166" t="s">
        <v>200</v>
      </c>
    </row>
    <row r="6" spans="1:25" s="4" customFormat="1" ht="80.25" customHeight="1" x14ac:dyDescent="0.25">
      <c r="A6" s="196"/>
      <c r="B6" s="197"/>
      <c r="C6" s="167" t="s">
        <v>201</v>
      </c>
      <c r="D6" s="168"/>
      <c r="E6" s="8" t="s">
        <v>202</v>
      </c>
      <c r="F6" s="18" t="s">
        <v>203</v>
      </c>
      <c r="G6" s="8" t="s">
        <v>203</v>
      </c>
      <c r="H6" s="8" t="s">
        <v>203</v>
      </c>
      <c r="I6" s="8" t="s">
        <v>203</v>
      </c>
      <c r="J6" s="8" t="s">
        <v>203</v>
      </c>
      <c r="K6" s="8" t="s">
        <v>203</v>
      </c>
      <c r="L6" s="8" t="s">
        <v>203</v>
      </c>
      <c r="M6" s="8" t="s">
        <v>203</v>
      </c>
      <c r="N6" s="8" t="s">
        <v>203</v>
      </c>
      <c r="O6" s="8" t="s">
        <v>203</v>
      </c>
      <c r="P6" s="8" t="s">
        <v>203</v>
      </c>
      <c r="Q6" s="8" t="s">
        <v>203</v>
      </c>
      <c r="R6" s="8" t="s">
        <v>203</v>
      </c>
      <c r="S6" s="22" t="s">
        <v>203</v>
      </c>
      <c r="T6" s="8" t="s">
        <v>204</v>
      </c>
      <c r="U6" s="8" t="s">
        <v>204</v>
      </c>
      <c r="V6" s="8" t="s">
        <v>204</v>
      </c>
      <c r="W6" s="8" t="s">
        <v>204</v>
      </c>
      <c r="X6" s="165"/>
      <c r="Y6" s="166"/>
    </row>
    <row r="7" spans="1:25" s="5" customFormat="1" ht="183.75" x14ac:dyDescent="0.25">
      <c r="A7" s="33" t="s">
        <v>205</v>
      </c>
      <c r="B7" s="30" t="s">
        <v>206</v>
      </c>
      <c r="C7" s="31" t="s">
        <v>29</v>
      </c>
      <c r="D7" s="34" t="s">
        <v>30</v>
      </c>
      <c r="E7" s="9" t="s">
        <v>31</v>
      </c>
      <c r="F7" s="19" t="s">
        <v>28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  <c r="M7" s="9" t="s">
        <v>39</v>
      </c>
      <c r="N7" s="9" t="s">
        <v>40</v>
      </c>
      <c r="O7" s="9" t="s">
        <v>41</v>
      </c>
      <c r="P7" s="9" t="s">
        <v>42</v>
      </c>
      <c r="Q7" s="9" t="s">
        <v>43</v>
      </c>
      <c r="R7" s="9" t="s">
        <v>44</v>
      </c>
      <c r="S7" s="23" t="s">
        <v>45</v>
      </c>
      <c r="T7" s="9" t="s">
        <v>46</v>
      </c>
      <c r="U7" s="9" t="s">
        <v>47</v>
      </c>
      <c r="V7" s="9" t="s">
        <v>48</v>
      </c>
      <c r="W7" s="9" t="s">
        <v>207</v>
      </c>
      <c r="X7" s="37" t="s">
        <v>208</v>
      </c>
      <c r="Y7" s="166"/>
    </row>
    <row r="8" spans="1:25" s="5" customFormat="1" ht="18" x14ac:dyDescent="0.25">
      <c r="A8" s="72" t="str">
        <f>Registro_Datos!B11</f>
        <v>1</v>
      </c>
      <c r="B8" s="32">
        <f>Registro_Datos!C11</f>
        <v>0</v>
      </c>
      <c r="C8" s="66">
        <f>Registro_Datos!D11</f>
        <v>0</v>
      </c>
      <c r="D8" s="35">
        <f>Registro_Datos!E11</f>
        <v>0</v>
      </c>
      <c r="E8" s="70">
        <f>Registro_Datos!F11</f>
        <v>0</v>
      </c>
      <c r="F8" s="70">
        <f>Registro_Datos!G11</f>
        <v>0</v>
      </c>
      <c r="G8" s="70">
        <f>Registro_Datos!H11</f>
        <v>0</v>
      </c>
      <c r="H8" s="70">
        <f>Registro_Datos!I11</f>
        <v>0</v>
      </c>
      <c r="I8" s="70">
        <f>Registro_Datos!J11</f>
        <v>0</v>
      </c>
      <c r="J8" s="70">
        <f>Registro_Datos!K11</f>
        <v>0</v>
      </c>
      <c r="K8" s="70">
        <f>Registro_Datos!L11</f>
        <v>0</v>
      </c>
      <c r="L8" s="70">
        <f>Registro_Datos!M11</f>
        <v>0</v>
      </c>
      <c r="M8" s="70">
        <f>Registro_Datos!N11</f>
        <v>0</v>
      </c>
      <c r="N8" s="70">
        <f>Registro_Datos!O11</f>
        <v>0</v>
      </c>
      <c r="O8" s="70">
        <f>Registro_Datos!P11</f>
        <v>0</v>
      </c>
      <c r="P8" s="70">
        <f>Registro_Datos!Q11</f>
        <v>0</v>
      </c>
      <c r="Q8" s="70">
        <f>Registro_Datos!R11</f>
        <v>0</v>
      </c>
      <c r="R8" s="70">
        <f>Registro_Datos!S11</f>
        <v>0</v>
      </c>
      <c r="S8" s="70">
        <f>Registro_Datos!T11</f>
        <v>0</v>
      </c>
      <c r="T8" s="70">
        <f>Registro_Datos!U11</f>
        <v>0</v>
      </c>
      <c r="U8" s="70">
        <f>Registro_Datos!V11</f>
        <v>0</v>
      </c>
      <c r="V8" s="70">
        <f>Registro_Datos!W11</f>
        <v>0</v>
      </c>
      <c r="W8" s="70">
        <f>Registro_Datos!X11</f>
        <v>0</v>
      </c>
      <c r="X8" s="73">
        <f>Registro_Datos!Y11</f>
        <v>0</v>
      </c>
      <c r="Y8" s="26" t="str">
        <f>IF((COUNTIFS(E8:W8,1, $E$6:$W$6,"Prioridad 1") + COUNTIFS(E8:W8,1, $E$6:$W$6, "Prioridad 2")/2 + COUNTIFS(E8:W8,1, $E$6:$W$6, "Prioridad 3")/3)&gt;=1,"Predio Rechazado","Predio Aprobado")</f>
        <v>Predio Aprobado</v>
      </c>
    </row>
    <row r="9" spans="1:25" s="5" customFormat="1" ht="18" x14ac:dyDescent="0.25">
      <c r="A9" s="72" t="str">
        <f>Registro_Datos!B12</f>
        <v>2</v>
      </c>
      <c r="B9" s="32">
        <f>Registro_Datos!C12</f>
        <v>0</v>
      </c>
      <c r="C9" s="66">
        <f>Registro_Datos!D12</f>
        <v>0</v>
      </c>
      <c r="D9" s="35">
        <f>Registro_Datos!E12</f>
        <v>0</v>
      </c>
      <c r="E9" s="70">
        <f>Registro_Datos!F12</f>
        <v>0</v>
      </c>
      <c r="F9" s="70">
        <f>Registro_Datos!G12</f>
        <v>0</v>
      </c>
      <c r="G9" s="70">
        <f>Registro_Datos!H12</f>
        <v>0</v>
      </c>
      <c r="H9" s="70">
        <f>Registro_Datos!I12</f>
        <v>0</v>
      </c>
      <c r="I9" s="70">
        <f>Registro_Datos!J12</f>
        <v>0</v>
      </c>
      <c r="J9" s="70">
        <f>Registro_Datos!K12</f>
        <v>0</v>
      </c>
      <c r="K9" s="70">
        <f>Registro_Datos!L12</f>
        <v>0</v>
      </c>
      <c r="L9" s="70">
        <f>Registro_Datos!M12</f>
        <v>0</v>
      </c>
      <c r="M9" s="70">
        <f>Registro_Datos!N12</f>
        <v>0</v>
      </c>
      <c r="N9" s="70">
        <f>Registro_Datos!O12</f>
        <v>0</v>
      </c>
      <c r="O9" s="70">
        <f>Registro_Datos!P12</f>
        <v>0</v>
      </c>
      <c r="P9" s="70">
        <f>Registro_Datos!Q12</f>
        <v>0</v>
      </c>
      <c r="Q9" s="70">
        <f>Registro_Datos!R12</f>
        <v>0</v>
      </c>
      <c r="R9" s="70">
        <f>Registro_Datos!S12</f>
        <v>0</v>
      </c>
      <c r="S9" s="70">
        <f>Registro_Datos!T12</f>
        <v>0</v>
      </c>
      <c r="T9" s="70">
        <f>Registro_Datos!U12</f>
        <v>0</v>
      </c>
      <c r="U9" s="70">
        <f>Registro_Datos!V12</f>
        <v>0</v>
      </c>
      <c r="V9" s="70">
        <f>Registro_Datos!W12</f>
        <v>0</v>
      </c>
      <c r="W9" s="70">
        <f>Registro_Datos!X12</f>
        <v>0</v>
      </c>
      <c r="X9" s="73">
        <f>Registro_Datos!Y12</f>
        <v>0</v>
      </c>
      <c r="Y9" s="26" t="str">
        <f t="shared" ref="Y9:Y72" si="0">IF((COUNTIFS(E9:W9,1, $E$6:$W$6,"Prioridad 1") + COUNTIFS(E9:W9,1, $E$6:$W$6, "Prioridad 2")/2 + COUNTIFS(E9:W9,1, $E$6:$W$6, "Prioridad 3")/3)&gt;=1,"Predio Rechazado","Predio Aprobado")</f>
        <v>Predio Aprobado</v>
      </c>
    </row>
    <row r="10" spans="1:25" s="5" customFormat="1" ht="18" x14ac:dyDescent="0.25">
      <c r="A10" s="72" t="str">
        <f>Registro_Datos!B13</f>
        <v>3</v>
      </c>
      <c r="B10" s="32">
        <f>Registro_Datos!C13</f>
        <v>0</v>
      </c>
      <c r="C10" s="66">
        <f>Registro_Datos!D13</f>
        <v>0</v>
      </c>
      <c r="D10" s="35">
        <f>Registro_Datos!E13</f>
        <v>0</v>
      </c>
      <c r="E10" s="70">
        <f>Registro_Datos!F13</f>
        <v>0</v>
      </c>
      <c r="F10" s="70">
        <f>Registro_Datos!G13</f>
        <v>0</v>
      </c>
      <c r="G10" s="70">
        <f>Registro_Datos!H13</f>
        <v>0</v>
      </c>
      <c r="H10" s="70">
        <f>Registro_Datos!I13</f>
        <v>0</v>
      </c>
      <c r="I10" s="70">
        <f>Registro_Datos!J13</f>
        <v>0</v>
      </c>
      <c r="J10" s="70">
        <f>Registro_Datos!K13</f>
        <v>0</v>
      </c>
      <c r="K10" s="70">
        <f>Registro_Datos!L13</f>
        <v>0</v>
      </c>
      <c r="L10" s="70">
        <f>Registro_Datos!M13</f>
        <v>0</v>
      </c>
      <c r="M10" s="70">
        <f>Registro_Datos!N13</f>
        <v>0</v>
      </c>
      <c r="N10" s="70">
        <f>Registro_Datos!O13</f>
        <v>0</v>
      </c>
      <c r="O10" s="70">
        <f>Registro_Datos!P13</f>
        <v>0</v>
      </c>
      <c r="P10" s="70">
        <f>Registro_Datos!Q13</f>
        <v>0</v>
      </c>
      <c r="Q10" s="70">
        <f>Registro_Datos!R13</f>
        <v>0</v>
      </c>
      <c r="R10" s="70">
        <f>Registro_Datos!S13</f>
        <v>0</v>
      </c>
      <c r="S10" s="70">
        <f>Registro_Datos!T13</f>
        <v>0</v>
      </c>
      <c r="T10" s="70">
        <f>Registro_Datos!U13</f>
        <v>0</v>
      </c>
      <c r="U10" s="70">
        <f>Registro_Datos!V13</f>
        <v>0</v>
      </c>
      <c r="V10" s="70">
        <f>Registro_Datos!W13</f>
        <v>0</v>
      </c>
      <c r="W10" s="70">
        <f>Registro_Datos!X13</f>
        <v>0</v>
      </c>
      <c r="X10" s="73">
        <f>Registro_Datos!Y13</f>
        <v>0</v>
      </c>
      <c r="Y10" s="26" t="str">
        <f t="shared" si="0"/>
        <v>Predio Aprobado</v>
      </c>
    </row>
    <row r="11" spans="1:25" s="5" customFormat="1" ht="18" x14ac:dyDescent="0.25">
      <c r="A11" s="72" t="str">
        <f>Registro_Datos!B14</f>
        <v>4</v>
      </c>
      <c r="B11" s="32">
        <f>Registro_Datos!C14</f>
        <v>0</v>
      </c>
      <c r="C11" s="66">
        <f>Registro_Datos!D14</f>
        <v>0</v>
      </c>
      <c r="D11" s="35">
        <f>Registro_Datos!E14</f>
        <v>0</v>
      </c>
      <c r="E11" s="70">
        <f>Registro_Datos!F14</f>
        <v>0</v>
      </c>
      <c r="F11" s="70">
        <f>Registro_Datos!G14</f>
        <v>0</v>
      </c>
      <c r="G11" s="70">
        <f>Registro_Datos!H14</f>
        <v>0</v>
      </c>
      <c r="H11" s="70">
        <f>Registro_Datos!I14</f>
        <v>0</v>
      </c>
      <c r="I11" s="70">
        <f>Registro_Datos!J14</f>
        <v>0</v>
      </c>
      <c r="J11" s="70">
        <f>Registro_Datos!K14</f>
        <v>0</v>
      </c>
      <c r="K11" s="70">
        <f>Registro_Datos!L14</f>
        <v>0</v>
      </c>
      <c r="L11" s="70">
        <f>Registro_Datos!M14</f>
        <v>0</v>
      </c>
      <c r="M11" s="70">
        <f>Registro_Datos!N14</f>
        <v>0</v>
      </c>
      <c r="N11" s="70">
        <f>Registro_Datos!O14</f>
        <v>0</v>
      </c>
      <c r="O11" s="70">
        <f>Registro_Datos!P14</f>
        <v>0</v>
      </c>
      <c r="P11" s="70">
        <f>Registro_Datos!Q14</f>
        <v>0</v>
      </c>
      <c r="Q11" s="70">
        <f>Registro_Datos!R14</f>
        <v>0</v>
      </c>
      <c r="R11" s="70">
        <f>Registro_Datos!S14</f>
        <v>0</v>
      </c>
      <c r="S11" s="70">
        <f>Registro_Datos!T14</f>
        <v>0</v>
      </c>
      <c r="T11" s="70">
        <f>Registro_Datos!U14</f>
        <v>0</v>
      </c>
      <c r="U11" s="70">
        <f>Registro_Datos!V14</f>
        <v>0</v>
      </c>
      <c r="V11" s="70">
        <f>Registro_Datos!W14</f>
        <v>0</v>
      </c>
      <c r="W11" s="70">
        <f>Registro_Datos!X14</f>
        <v>0</v>
      </c>
      <c r="X11" s="73">
        <f>Registro_Datos!Y14</f>
        <v>0</v>
      </c>
      <c r="Y11" s="26" t="str">
        <f t="shared" si="0"/>
        <v>Predio Aprobado</v>
      </c>
    </row>
    <row r="12" spans="1:25" s="5" customFormat="1" ht="18" x14ac:dyDescent="0.25">
      <c r="A12" s="72" t="str">
        <f>Registro_Datos!B15</f>
        <v>5</v>
      </c>
      <c r="B12" s="32">
        <f>Registro_Datos!C15</f>
        <v>0</v>
      </c>
      <c r="C12" s="66">
        <f>Registro_Datos!D15</f>
        <v>0</v>
      </c>
      <c r="D12" s="35">
        <f>Registro_Datos!E15</f>
        <v>0</v>
      </c>
      <c r="E12" s="70">
        <f>Registro_Datos!F15</f>
        <v>0</v>
      </c>
      <c r="F12" s="70">
        <f>Registro_Datos!G15</f>
        <v>0</v>
      </c>
      <c r="G12" s="70">
        <f>Registro_Datos!H15</f>
        <v>0</v>
      </c>
      <c r="H12" s="70">
        <f>Registro_Datos!I15</f>
        <v>0</v>
      </c>
      <c r="I12" s="70">
        <f>Registro_Datos!J15</f>
        <v>0</v>
      </c>
      <c r="J12" s="70">
        <f>Registro_Datos!K15</f>
        <v>0</v>
      </c>
      <c r="K12" s="70">
        <f>Registro_Datos!L15</f>
        <v>0</v>
      </c>
      <c r="L12" s="70">
        <f>Registro_Datos!M15</f>
        <v>0</v>
      </c>
      <c r="M12" s="70">
        <f>Registro_Datos!N15</f>
        <v>0</v>
      </c>
      <c r="N12" s="70">
        <f>Registro_Datos!O15</f>
        <v>0</v>
      </c>
      <c r="O12" s="70">
        <f>Registro_Datos!P15</f>
        <v>0</v>
      </c>
      <c r="P12" s="70">
        <f>Registro_Datos!Q15</f>
        <v>0</v>
      </c>
      <c r="Q12" s="70">
        <f>Registro_Datos!R15</f>
        <v>0</v>
      </c>
      <c r="R12" s="70">
        <f>Registro_Datos!S15</f>
        <v>0</v>
      </c>
      <c r="S12" s="70">
        <f>Registro_Datos!T15</f>
        <v>0</v>
      </c>
      <c r="T12" s="70">
        <f>Registro_Datos!U15</f>
        <v>0</v>
      </c>
      <c r="U12" s="70">
        <f>Registro_Datos!V15</f>
        <v>0</v>
      </c>
      <c r="V12" s="70">
        <f>Registro_Datos!W15</f>
        <v>0</v>
      </c>
      <c r="W12" s="70">
        <f>Registro_Datos!X15</f>
        <v>0</v>
      </c>
      <c r="X12" s="73">
        <f>Registro_Datos!Y15</f>
        <v>0</v>
      </c>
      <c r="Y12" s="26" t="str">
        <f t="shared" si="0"/>
        <v>Predio Aprobado</v>
      </c>
    </row>
    <row r="13" spans="1:25" s="5" customFormat="1" ht="18" x14ac:dyDescent="0.25">
      <c r="A13" s="72" t="str">
        <f>Registro_Datos!B16</f>
        <v>6</v>
      </c>
      <c r="B13" s="32">
        <f>Registro_Datos!C16</f>
        <v>0</v>
      </c>
      <c r="C13" s="66">
        <f>Registro_Datos!D16</f>
        <v>0</v>
      </c>
      <c r="D13" s="35">
        <f>Registro_Datos!E16</f>
        <v>0</v>
      </c>
      <c r="E13" s="70">
        <f>Registro_Datos!F16</f>
        <v>0</v>
      </c>
      <c r="F13" s="70">
        <f>Registro_Datos!G16</f>
        <v>0</v>
      </c>
      <c r="G13" s="70">
        <f>Registro_Datos!H16</f>
        <v>0</v>
      </c>
      <c r="H13" s="70">
        <f>Registro_Datos!I16</f>
        <v>0</v>
      </c>
      <c r="I13" s="70">
        <f>Registro_Datos!J16</f>
        <v>0</v>
      </c>
      <c r="J13" s="70">
        <f>Registro_Datos!K16</f>
        <v>0</v>
      </c>
      <c r="K13" s="70">
        <f>Registro_Datos!L16</f>
        <v>0</v>
      </c>
      <c r="L13" s="70">
        <f>Registro_Datos!M16</f>
        <v>0</v>
      </c>
      <c r="M13" s="70">
        <f>Registro_Datos!N16</f>
        <v>0</v>
      </c>
      <c r="N13" s="70">
        <f>Registro_Datos!O16</f>
        <v>0</v>
      </c>
      <c r="O13" s="70">
        <f>Registro_Datos!P16</f>
        <v>0</v>
      </c>
      <c r="P13" s="70">
        <f>Registro_Datos!Q16</f>
        <v>0</v>
      </c>
      <c r="Q13" s="70">
        <f>Registro_Datos!R16</f>
        <v>0</v>
      </c>
      <c r="R13" s="70">
        <f>Registro_Datos!S16</f>
        <v>0</v>
      </c>
      <c r="S13" s="70">
        <f>Registro_Datos!T16</f>
        <v>0</v>
      </c>
      <c r="T13" s="70">
        <f>Registro_Datos!U16</f>
        <v>0</v>
      </c>
      <c r="U13" s="70">
        <f>Registro_Datos!V16</f>
        <v>0</v>
      </c>
      <c r="V13" s="70">
        <f>Registro_Datos!W16</f>
        <v>0</v>
      </c>
      <c r="W13" s="70">
        <f>Registro_Datos!X16</f>
        <v>0</v>
      </c>
      <c r="X13" s="73">
        <f>Registro_Datos!Y16</f>
        <v>0</v>
      </c>
      <c r="Y13" s="26" t="str">
        <f t="shared" si="0"/>
        <v>Predio Aprobado</v>
      </c>
    </row>
    <row r="14" spans="1:25" s="5" customFormat="1" ht="18" x14ac:dyDescent="0.25">
      <c r="A14" s="72" t="str">
        <f>Registro_Datos!B17</f>
        <v>7</v>
      </c>
      <c r="B14" s="32">
        <f>Registro_Datos!C17</f>
        <v>0</v>
      </c>
      <c r="C14" s="66">
        <f>Registro_Datos!D17</f>
        <v>0</v>
      </c>
      <c r="D14" s="35">
        <f>Registro_Datos!E17</f>
        <v>0</v>
      </c>
      <c r="E14" s="70">
        <f>Registro_Datos!F17</f>
        <v>0</v>
      </c>
      <c r="F14" s="70">
        <f>Registro_Datos!G17</f>
        <v>0</v>
      </c>
      <c r="G14" s="70">
        <f>Registro_Datos!H17</f>
        <v>0</v>
      </c>
      <c r="H14" s="70">
        <f>Registro_Datos!I17</f>
        <v>0</v>
      </c>
      <c r="I14" s="70">
        <f>Registro_Datos!J17</f>
        <v>0</v>
      </c>
      <c r="J14" s="70">
        <f>Registro_Datos!K17</f>
        <v>0</v>
      </c>
      <c r="K14" s="70">
        <f>Registro_Datos!L17</f>
        <v>0</v>
      </c>
      <c r="L14" s="70">
        <f>Registro_Datos!M17</f>
        <v>0</v>
      </c>
      <c r="M14" s="70">
        <f>Registro_Datos!N17</f>
        <v>0</v>
      </c>
      <c r="N14" s="70">
        <f>Registro_Datos!O17</f>
        <v>0</v>
      </c>
      <c r="O14" s="70">
        <f>Registro_Datos!P17</f>
        <v>0</v>
      </c>
      <c r="P14" s="70">
        <f>Registro_Datos!Q17</f>
        <v>0</v>
      </c>
      <c r="Q14" s="70">
        <f>Registro_Datos!R17</f>
        <v>0</v>
      </c>
      <c r="R14" s="70">
        <f>Registro_Datos!S17</f>
        <v>0</v>
      </c>
      <c r="S14" s="70">
        <f>Registro_Datos!T17</f>
        <v>0</v>
      </c>
      <c r="T14" s="70">
        <f>Registro_Datos!U17</f>
        <v>0</v>
      </c>
      <c r="U14" s="70">
        <f>Registro_Datos!V17</f>
        <v>0</v>
      </c>
      <c r="V14" s="70">
        <f>Registro_Datos!W17</f>
        <v>0</v>
      </c>
      <c r="W14" s="70">
        <f>Registro_Datos!X17</f>
        <v>0</v>
      </c>
      <c r="X14" s="73">
        <f>Registro_Datos!Y17</f>
        <v>0</v>
      </c>
      <c r="Y14" s="26" t="str">
        <f t="shared" si="0"/>
        <v>Predio Aprobado</v>
      </c>
    </row>
    <row r="15" spans="1:25" s="5" customFormat="1" ht="18" x14ac:dyDescent="0.25">
      <c r="A15" s="72" t="str">
        <f>Registro_Datos!B18</f>
        <v>8</v>
      </c>
      <c r="B15" s="32">
        <f>Registro_Datos!C18</f>
        <v>0</v>
      </c>
      <c r="C15" s="66">
        <f>Registro_Datos!D18</f>
        <v>0</v>
      </c>
      <c r="D15" s="35">
        <f>Registro_Datos!E18</f>
        <v>0</v>
      </c>
      <c r="E15" s="70">
        <f>Registro_Datos!F18</f>
        <v>0</v>
      </c>
      <c r="F15" s="70">
        <f>Registro_Datos!G18</f>
        <v>0</v>
      </c>
      <c r="G15" s="70">
        <f>Registro_Datos!H18</f>
        <v>0</v>
      </c>
      <c r="H15" s="70">
        <f>Registro_Datos!I18</f>
        <v>0</v>
      </c>
      <c r="I15" s="70">
        <f>Registro_Datos!J18</f>
        <v>0</v>
      </c>
      <c r="J15" s="70">
        <f>Registro_Datos!K18</f>
        <v>0</v>
      </c>
      <c r="K15" s="70">
        <f>Registro_Datos!L18</f>
        <v>0</v>
      </c>
      <c r="L15" s="70">
        <f>Registro_Datos!M18</f>
        <v>0</v>
      </c>
      <c r="M15" s="70">
        <f>Registro_Datos!N18</f>
        <v>0</v>
      </c>
      <c r="N15" s="70">
        <f>Registro_Datos!O18</f>
        <v>0</v>
      </c>
      <c r="O15" s="70">
        <f>Registro_Datos!P18</f>
        <v>0</v>
      </c>
      <c r="P15" s="70">
        <f>Registro_Datos!Q18</f>
        <v>0</v>
      </c>
      <c r="Q15" s="70">
        <f>Registro_Datos!R18</f>
        <v>0</v>
      </c>
      <c r="R15" s="70">
        <f>Registro_Datos!S18</f>
        <v>0</v>
      </c>
      <c r="S15" s="70">
        <f>Registro_Datos!T18</f>
        <v>0</v>
      </c>
      <c r="T15" s="70">
        <f>Registro_Datos!U18</f>
        <v>0</v>
      </c>
      <c r="U15" s="70">
        <f>Registro_Datos!V18</f>
        <v>0</v>
      </c>
      <c r="V15" s="70">
        <f>Registro_Datos!W18</f>
        <v>0</v>
      </c>
      <c r="W15" s="70">
        <f>Registro_Datos!X18</f>
        <v>0</v>
      </c>
      <c r="X15" s="73">
        <f>Registro_Datos!Y18</f>
        <v>0</v>
      </c>
      <c r="Y15" s="26" t="str">
        <f t="shared" si="0"/>
        <v>Predio Aprobado</v>
      </c>
    </row>
    <row r="16" spans="1:25" s="5" customFormat="1" ht="18" x14ac:dyDescent="0.25">
      <c r="A16" s="72" t="str">
        <f>Registro_Datos!B19</f>
        <v>9</v>
      </c>
      <c r="B16" s="32">
        <f>Registro_Datos!C19</f>
        <v>0</v>
      </c>
      <c r="C16" s="66">
        <f>Registro_Datos!D19</f>
        <v>0</v>
      </c>
      <c r="D16" s="35">
        <f>Registro_Datos!E19</f>
        <v>0</v>
      </c>
      <c r="E16" s="70">
        <f>Registro_Datos!F19</f>
        <v>0</v>
      </c>
      <c r="F16" s="70">
        <f>Registro_Datos!G19</f>
        <v>0</v>
      </c>
      <c r="G16" s="70">
        <f>Registro_Datos!H19</f>
        <v>0</v>
      </c>
      <c r="H16" s="70">
        <f>Registro_Datos!I19</f>
        <v>0</v>
      </c>
      <c r="I16" s="70">
        <f>Registro_Datos!J19</f>
        <v>0</v>
      </c>
      <c r="J16" s="70">
        <f>Registro_Datos!K19</f>
        <v>0</v>
      </c>
      <c r="K16" s="70">
        <f>Registro_Datos!L19</f>
        <v>0</v>
      </c>
      <c r="L16" s="70">
        <f>Registro_Datos!M19</f>
        <v>0</v>
      </c>
      <c r="M16" s="70">
        <f>Registro_Datos!N19</f>
        <v>0</v>
      </c>
      <c r="N16" s="70">
        <f>Registro_Datos!O19</f>
        <v>0</v>
      </c>
      <c r="O16" s="70">
        <f>Registro_Datos!P19</f>
        <v>0</v>
      </c>
      <c r="P16" s="70">
        <f>Registro_Datos!Q19</f>
        <v>0</v>
      </c>
      <c r="Q16" s="70">
        <f>Registro_Datos!R19</f>
        <v>0</v>
      </c>
      <c r="R16" s="70">
        <f>Registro_Datos!S19</f>
        <v>0</v>
      </c>
      <c r="S16" s="70">
        <f>Registro_Datos!T19</f>
        <v>0</v>
      </c>
      <c r="T16" s="70">
        <f>Registro_Datos!U19</f>
        <v>0</v>
      </c>
      <c r="U16" s="70">
        <f>Registro_Datos!V19</f>
        <v>0</v>
      </c>
      <c r="V16" s="70">
        <f>Registro_Datos!W19</f>
        <v>0</v>
      </c>
      <c r="W16" s="70">
        <f>Registro_Datos!X19</f>
        <v>0</v>
      </c>
      <c r="X16" s="73">
        <f>Registro_Datos!Y19</f>
        <v>0</v>
      </c>
      <c r="Y16" s="26" t="str">
        <f t="shared" si="0"/>
        <v>Predio Aprobado</v>
      </c>
    </row>
    <row r="17" spans="1:25" s="5" customFormat="1" ht="18" x14ac:dyDescent="0.25">
      <c r="A17" s="72" t="str">
        <f>Registro_Datos!B20</f>
        <v>10</v>
      </c>
      <c r="B17" s="32">
        <f>Registro_Datos!C20</f>
        <v>0</v>
      </c>
      <c r="C17" s="66">
        <f>Registro_Datos!D20</f>
        <v>0</v>
      </c>
      <c r="D17" s="35">
        <f>Registro_Datos!E20</f>
        <v>0</v>
      </c>
      <c r="E17" s="70">
        <f>Registro_Datos!F20</f>
        <v>0</v>
      </c>
      <c r="F17" s="70">
        <f>Registro_Datos!G20</f>
        <v>0</v>
      </c>
      <c r="G17" s="70">
        <f>Registro_Datos!H20</f>
        <v>0</v>
      </c>
      <c r="H17" s="70">
        <f>Registro_Datos!I20</f>
        <v>0</v>
      </c>
      <c r="I17" s="70">
        <f>Registro_Datos!J20</f>
        <v>0</v>
      </c>
      <c r="J17" s="70">
        <f>Registro_Datos!K20</f>
        <v>0</v>
      </c>
      <c r="K17" s="70">
        <f>Registro_Datos!L20</f>
        <v>0</v>
      </c>
      <c r="L17" s="70">
        <f>Registro_Datos!M20</f>
        <v>0</v>
      </c>
      <c r="M17" s="70">
        <f>Registro_Datos!N20</f>
        <v>0</v>
      </c>
      <c r="N17" s="70">
        <f>Registro_Datos!O20</f>
        <v>0</v>
      </c>
      <c r="O17" s="70">
        <f>Registro_Datos!P20</f>
        <v>0</v>
      </c>
      <c r="P17" s="70">
        <f>Registro_Datos!Q20</f>
        <v>0</v>
      </c>
      <c r="Q17" s="70">
        <f>Registro_Datos!R20</f>
        <v>0</v>
      </c>
      <c r="R17" s="70">
        <f>Registro_Datos!S20</f>
        <v>0</v>
      </c>
      <c r="S17" s="70">
        <f>Registro_Datos!T20</f>
        <v>0</v>
      </c>
      <c r="T17" s="70">
        <f>Registro_Datos!U20</f>
        <v>0</v>
      </c>
      <c r="U17" s="70">
        <f>Registro_Datos!V20</f>
        <v>0</v>
      </c>
      <c r="V17" s="70">
        <f>Registro_Datos!W20</f>
        <v>0</v>
      </c>
      <c r="W17" s="70">
        <f>Registro_Datos!X20</f>
        <v>0</v>
      </c>
      <c r="X17" s="73">
        <f>Registro_Datos!Y20</f>
        <v>0</v>
      </c>
      <c r="Y17" s="26" t="str">
        <f t="shared" si="0"/>
        <v>Predio Aprobado</v>
      </c>
    </row>
    <row r="18" spans="1:25" s="5" customFormat="1" ht="18" x14ac:dyDescent="0.25">
      <c r="A18" s="72" t="str">
        <f>Registro_Datos!B21</f>
        <v>11</v>
      </c>
      <c r="B18" s="32">
        <f>Registro_Datos!C21</f>
        <v>0</v>
      </c>
      <c r="C18" s="66">
        <f>Registro_Datos!D21</f>
        <v>0</v>
      </c>
      <c r="D18" s="35">
        <f>Registro_Datos!E21</f>
        <v>0</v>
      </c>
      <c r="E18" s="70">
        <f>Registro_Datos!F21</f>
        <v>0</v>
      </c>
      <c r="F18" s="70">
        <f>Registro_Datos!G21</f>
        <v>0</v>
      </c>
      <c r="G18" s="70">
        <f>Registro_Datos!H21</f>
        <v>0</v>
      </c>
      <c r="H18" s="70">
        <f>Registro_Datos!I21</f>
        <v>0</v>
      </c>
      <c r="I18" s="70">
        <f>Registro_Datos!J21</f>
        <v>0</v>
      </c>
      <c r="J18" s="70">
        <f>Registro_Datos!K21</f>
        <v>0</v>
      </c>
      <c r="K18" s="70">
        <f>Registro_Datos!L21</f>
        <v>0</v>
      </c>
      <c r="L18" s="70">
        <f>Registro_Datos!M21</f>
        <v>0</v>
      </c>
      <c r="M18" s="70">
        <f>Registro_Datos!N21</f>
        <v>0</v>
      </c>
      <c r="N18" s="70">
        <f>Registro_Datos!O21</f>
        <v>0</v>
      </c>
      <c r="O18" s="70">
        <f>Registro_Datos!P21</f>
        <v>0</v>
      </c>
      <c r="P18" s="70">
        <f>Registro_Datos!Q21</f>
        <v>0</v>
      </c>
      <c r="Q18" s="70">
        <f>Registro_Datos!R21</f>
        <v>0</v>
      </c>
      <c r="R18" s="70">
        <f>Registro_Datos!S21</f>
        <v>0</v>
      </c>
      <c r="S18" s="70">
        <f>Registro_Datos!T21</f>
        <v>0</v>
      </c>
      <c r="T18" s="70">
        <f>Registro_Datos!U21</f>
        <v>0</v>
      </c>
      <c r="U18" s="70">
        <f>Registro_Datos!V21</f>
        <v>0</v>
      </c>
      <c r="V18" s="70">
        <f>Registro_Datos!W21</f>
        <v>0</v>
      </c>
      <c r="W18" s="70">
        <f>Registro_Datos!X21</f>
        <v>0</v>
      </c>
      <c r="X18" s="73">
        <f>Registro_Datos!Y21</f>
        <v>0</v>
      </c>
      <c r="Y18" s="26" t="str">
        <f t="shared" si="0"/>
        <v>Predio Aprobado</v>
      </c>
    </row>
    <row r="19" spans="1:25" s="5" customFormat="1" ht="18" x14ac:dyDescent="0.25">
      <c r="A19" s="72" t="str">
        <f>Registro_Datos!B22</f>
        <v>12</v>
      </c>
      <c r="B19" s="32">
        <f>Registro_Datos!C22</f>
        <v>0</v>
      </c>
      <c r="C19" s="66">
        <f>Registro_Datos!D22</f>
        <v>0</v>
      </c>
      <c r="D19" s="35">
        <f>Registro_Datos!E22</f>
        <v>0</v>
      </c>
      <c r="E19" s="70">
        <f>Registro_Datos!F22</f>
        <v>0</v>
      </c>
      <c r="F19" s="70">
        <f>Registro_Datos!G22</f>
        <v>0</v>
      </c>
      <c r="G19" s="70">
        <f>Registro_Datos!H22</f>
        <v>0</v>
      </c>
      <c r="H19" s="70">
        <f>Registro_Datos!I22</f>
        <v>0</v>
      </c>
      <c r="I19" s="70">
        <f>Registro_Datos!J22</f>
        <v>0</v>
      </c>
      <c r="J19" s="70">
        <f>Registro_Datos!K22</f>
        <v>0</v>
      </c>
      <c r="K19" s="70">
        <f>Registro_Datos!L22</f>
        <v>0</v>
      </c>
      <c r="L19" s="70">
        <f>Registro_Datos!M22</f>
        <v>0</v>
      </c>
      <c r="M19" s="70">
        <f>Registro_Datos!N22</f>
        <v>0</v>
      </c>
      <c r="N19" s="70">
        <f>Registro_Datos!O22</f>
        <v>0</v>
      </c>
      <c r="O19" s="70">
        <f>Registro_Datos!P22</f>
        <v>0</v>
      </c>
      <c r="P19" s="70">
        <f>Registro_Datos!Q22</f>
        <v>0</v>
      </c>
      <c r="Q19" s="70">
        <f>Registro_Datos!R22</f>
        <v>0</v>
      </c>
      <c r="R19" s="70">
        <f>Registro_Datos!S22</f>
        <v>0</v>
      </c>
      <c r="S19" s="70">
        <f>Registro_Datos!T22</f>
        <v>0</v>
      </c>
      <c r="T19" s="70">
        <f>Registro_Datos!U22</f>
        <v>0</v>
      </c>
      <c r="U19" s="70">
        <f>Registro_Datos!V22</f>
        <v>0</v>
      </c>
      <c r="V19" s="70">
        <f>Registro_Datos!W22</f>
        <v>0</v>
      </c>
      <c r="W19" s="70">
        <f>Registro_Datos!X22</f>
        <v>0</v>
      </c>
      <c r="X19" s="73">
        <f>Registro_Datos!Y22</f>
        <v>0</v>
      </c>
      <c r="Y19" s="26" t="str">
        <f t="shared" si="0"/>
        <v>Predio Aprobado</v>
      </c>
    </row>
    <row r="20" spans="1:25" s="5" customFormat="1" ht="18" x14ac:dyDescent="0.25">
      <c r="A20" s="72" t="str">
        <f>Registro_Datos!B23</f>
        <v>13</v>
      </c>
      <c r="B20" s="32">
        <f>Registro_Datos!C23</f>
        <v>0</v>
      </c>
      <c r="C20" s="66">
        <f>Registro_Datos!D23</f>
        <v>0</v>
      </c>
      <c r="D20" s="35">
        <f>Registro_Datos!E23</f>
        <v>0</v>
      </c>
      <c r="E20" s="70">
        <f>Registro_Datos!F23</f>
        <v>0</v>
      </c>
      <c r="F20" s="70">
        <f>Registro_Datos!G23</f>
        <v>0</v>
      </c>
      <c r="G20" s="70">
        <f>Registro_Datos!H23</f>
        <v>0</v>
      </c>
      <c r="H20" s="70">
        <f>Registro_Datos!I23</f>
        <v>0</v>
      </c>
      <c r="I20" s="70">
        <f>Registro_Datos!J23</f>
        <v>0</v>
      </c>
      <c r="J20" s="70">
        <f>Registro_Datos!K23</f>
        <v>0</v>
      </c>
      <c r="K20" s="70">
        <f>Registro_Datos!L23</f>
        <v>0</v>
      </c>
      <c r="L20" s="70">
        <f>Registro_Datos!M23</f>
        <v>0</v>
      </c>
      <c r="M20" s="70">
        <f>Registro_Datos!N23</f>
        <v>0</v>
      </c>
      <c r="N20" s="70">
        <f>Registro_Datos!O23</f>
        <v>0</v>
      </c>
      <c r="O20" s="70">
        <f>Registro_Datos!P23</f>
        <v>0</v>
      </c>
      <c r="P20" s="70">
        <f>Registro_Datos!Q23</f>
        <v>0</v>
      </c>
      <c r="Q20" s="70">
        <f>Registro_Datos!R23</f>
        <v>0</v>
      </c>
      <c r="R20" s="70">
        <f>Registro_Datos!S23</f>
        <v>0</v>
      </c>
      <c r="S20" s="70">
        <f>Registro_Datos!T23</f>
        <v>0</v>
      </c>
      <c r="T20" s="70">
        <f>Registro_Datos!U23</f>
        <v>0</v>
      </c>
      <c r="U20" s="70">
        <f>Registro_Datos!V23</f>
        <v>0</v>
      </c>
      <c r="V20" s="70">
        <f>Registro_Datos!W23</f>
        <v>0</v>
      </c>
      <c r="W20" s="70">
        <f>Registro_Datos!X23</f>
        <v>0</v>
      </c>
      <c r="X20" s="73">
        <f>Registro_Datos!Y23</f>
        <v>0</v>
      </c>
      <c r="Y20" s="26" t="str">
        <f t="shared" si="0"/>
        <v>Predio Aprobado</v>
      </c>
    </row>
    <row r="21" spans="1:25" s="5" customFormat="1" ht="18" x14ac:dyDescent="0.25">
      <c r="A21" s="72" t="str">
        <f>Registro_Datos!B24</f>
        <v>14</v>
      </c>
      <c r="B21" s="32">
        <f>Registro_Datos!C24</f>
        <v>0</v>
      </c>
      <c r="C21" s="66">
        <f>Registro_Datos!D24</f>
        <v>0</v>
      </c>
      <c r="D21" s="35">
        <f>Registro_Datos!E24</f>
        <v>0</v>
      </c>
      <c r="E21" s="70">
        <f>Registro_Datos!F24</f>
        <v>0</v>
      </c>
      <c r="F21" s="70">
        <f>Registro_Datos!G24</f>
        <v>0</v>
      </c>
      <c r="G21" s="70">
        <f>Registro_Datos!H24</f>
        <v>0</v>
      </c>
      <c r="H21" s="70">
        <f>Registro_Datos!I24</f>
        <v>0</v>
      </c>
      <c r="I21" s="70">
        <f>Registro_Datos!J24</f>
        <v>0</v>
      </c>
      <c r="J21" s="70">
        <f>Registro_Datos!K24</f>
        <v>0</v>
      </c>
      <c r="K21" s="70">
        <f>Registro_Datos!L24</f>
        <v>0</v>
      </c>
      <c r="L21" s="70">
        <f>Registro_Datos!M24</f>
        <v>0</v>
      </c>
      <c r="M21" s="70">
        <f>Registro_Datos!N24</f>
        <v>0</v>
      </c>
      <c r="N21" s="70">
        <f>Registro_Datos!O24</f>
        <v>0</v>
      </c>
      <c r="O21" s="70">
        <f>Registro_Datos!P24</f>
        <v>0</v>
      </c>
      <c r="P21" s="70">
        <f>Registro_Datos!Q24</f>
        <v>0</v>
      </c>
      <c r="Q21" s="70">
        <f>Registro_Datos!R24</f>
        <v>0</v>
      </c>
      <c r="R21" s="70">
        <f>Registro_Datos!S24</f>
        <v>0</v>
      </c>
      <c r="S21" s="70">
        <f>Registro_Datos!T24</f>
        <v>0</v>
      </c>
      <c r="T21" s="70">
        <f>Registro_Datos!U24</f>
        <v>0</v>
      </c>
      <c r="U21" s="70">
        <f>Registro_Datos!V24</f>
        <v>0</v>
      </c>
      <c r="V21" s="70">
        <f>Registro_Datos!W24</f>
        <v>0</v>
      </c>
      <c r="W21" s="70">
        <f>Registro_Datos!X24</f>
        <v>0</v>
      </c>
      <c r="X21" s="73">
        <f>Registro_Datos!Y24</f>
        <v>0</v>
      </c>
      <c r="Y21" s="26" t="str">
        <f t="shared" si="0"/>
        <v>Predio Aprobado</v>
      </c>
    </row>
    <row r="22" spans="1:25" s="5" customFormat="1" ht="18" x14ac:dyDescent="0.25">
      <c r="A22" s="72" t="str">
        <f>Registro_Datos!B25</f>
        <v>15</v>
      </c>
      <c r="B22" s="32">
        <f>Registro_Datos!C25</f>
        <v>0</v>
      </c>
      <c r="C22" s="66">
        <f>Registro_Datos!D25</f>
        <v>0</v>
      </c>
      <c r="D22" s="35">
        <f>Registro_Datos!E25</f>
        <v>0</v>
      </c>
      <c r="E22" s="70">
        <f>Registro_Datos!F25</f>
        <v>0</v>
      </c>
      <c r="F22" s="70">
        <f>Registro_Datos!G25</f>
        <v>0</v>
      </c>
      <c r="G22" s="70">
        <f>Registro_Datos!H25</f>
        <v>0</v>
      </c>
      <c r="H22" s="70">
        <f>Registro_Datos!I25</f>
        <v>0</v>
      </c>
      <c r="I22" s="70">
        <f>Registro_Datos!J25</f>
        <v>0</v>
      </c>
      <c r="J22" s="70">
        <f>Registro_Datos!K25</f>
        <v>0</v>
      </c>
      <c r="K22" s="70">
        <f>Registro_Datos!L25</f>
        <v>0</v>
      </c>
      <c r="L22" s="70">
        <f>Registro_Datos!M25</f>
        <v>0</v>
      </c>
      <c r="M22" s="70">
        <f>Registro_Datos!N25</f>
        <v>0</v>
      </c>
      <c r="N22" s="70">
        <f>Registro_Datos!O25</f>
        <v>0</v>
      </c>
      <c r="O22" s="70">
        <f>Registro_Datos!P25</f>
        <v>0</v>
      </c>
      <c r="P22" s="70">
        <f>Registro_Datos!Q25</f>
        <v>0</v>
      </c>
      <c r="Q22" s="70">
        <f>Registro_Datos!R25</f>
        <v>0</v>
      </c>
      <c r="R22" s="70">
        <f>Registro_Datos!S25</f>
        <v>0</v>
      </c>
      <c r="S22" s="70">
        <f>Registro_Datos!T25</f>
        <v>0</v>
      </c>
      <c r="T22" s="70">
        <f>Registro_Datos!U25</f>
        <v>0</v>
      </c>
      <c r="U22" s="70">
        <f>Registro_Datos!V25</f>
        <v>0</v>
      </c>
      <c r="V22" s="70">
        <f>Registro_Datos!W25</f>
        <v>0</v>
      </c>
      <c r="W22" s="70">
        <f>Registro_Datos!X25</f>
        <v>0</v>
      </c>
      <c r="X22" s="73">
        <f>Registro_Datos!Y25</f>
        <v>0</v>
      </c>
      <c r="Y22" s="26" t="str">
        <f t="shared" si="0"/>
        <v>Predio Aprobado</v>
      </c>
    </row>
    <row r="23" spans="1:25" s="5" customFormat="1" ht="18" x14ac:dyDescent="0.25">
      <c r="A23" s="72" t="str">
        <f>Registro_Datos!B26</f>
        <v>16</v>
      </c>
      <c r="B23" s="32">
        <f>Registro_Datos!C26</f>
        <v>0</v>
      </c>
      <c r="C23" s="66">
        <f>Registro_Datos!D26</f>
        <v>0</v>
      </c>
      <c r="D23" s="35">
        <f>Registro_Datos!E26</f>
        <v>0</v>
      </c>
      <c r="E23" s="70">
        <f>Registro_Datos!F26</f>
        <v>0</v>
      </c>
      <c r="F23" s="70">
        <f>Registro_Datos!G26</f>
        <v>0</v>
      </c>
      <c r="G23" s="70">
        <f>Registro_Datos!H26</f>
        <v>0</v>
      </c>
      <c r="H23" s="70">
        <f>Registro_Datos!I26</f>
        <v>0</v>
      </c>
      <c r="I23" s="70">
        <f>Registro_Datos!J26</f>
        <v>0</v>
      </c>
      <c r="J23" s="70">
        <f>Registro_Datos!K26</f>
        <v>0</v>
      </c>
      <c r="K23" s="70">
        <f>Registro_Datos!L26</f>
        <v>0</v>
      </c>
      <c r="L23" s="70">
        <f>Registro_Datos!M26</f>
        <v>0</v>
      </c>
      <c r="M23" s="70">
        <f>Registro_Datos!N26</f>
        <v>0</v>
      </c>
      <c r="N23" s="70">
        <f>Registro_Datos!O26</f>
        <v>0</v>
      </c>
      <c r="O23" s="70">
        <f>Registro_Datos!P26</f>
        <v>0</v>
      </c>
      <c r="P23" s="70">
        <f>Registro_Datos!Q26</f>
        <v>0</v>
      </c>
      <c r="Q23" s="70">
        <f>Registro_Datos!R26</f>
        <v>0</v>
      </c>
      <c r="R23" s="70">
        <f>Registro_Datos!S26</f>
        <v>0</v>
      </c>
      <c r="S23" s="70">
        <f>Registro_Datos!T26</f>
        <v>0</v>
      </c>
      <c r="T23" s="70">
        <f>Registro_Datos!U26</f>
        <v>0</v>
      </c>
      <c r="U23" s="70">
        <f>Registro_Datos!V26</f>
        <v>0</v>
      </c>
      <c r="V23" s="70">
        <f>Registro_Datos!W26</f>
        <v>0</v>
      </c>
      <c r="W23" s="70">
        <f>Registro_Datos!X26</f>
        <v>0</v>
      </c>
      <c r="X23" s="73">
        <f>Registro_Datos!Y26</f>
        <v>0</v>
      </c>
      <c r="Y23" s="26" t="str">
        <f t="shared" si="0"/>
        <v>Predio Aprobado</v>
      </c>
    </row>
    <row r="24" spans="1:25" s="5" customFormat="1" ht="18" x14ac:dyDescent="0.25">
      <c r="A24" s="72" t="str">
        <f>Registro_Datos!B27</f>
        <v>17</v>
      </c>
      <c r="B24" s="32">
        <f>Registro_Datos!C27</f>
        <v>0</v>
      </c>
      <c r="C24" s="66">
        <f>Registro_Datos!D27</f>
        <v>0</v>
      </c>
      <c r="D24" s="35">
        <f>Registro_Datos!E27</f>
        <v>0</v>
      </c>
      <c r="E24" s="70">
        <f>Registro_Datos!F27</f>
        <v>0</v>
      </c>
      <c r="F24" s="70">
        <f>Registro_Datos!G27</f>
        <v>0</v>
      </c>
      <c r="G24" s="70">
        <f>Registro_Datos!H27</f>
        <v>0</v>
      </c>
      <c r="H24" s="70">
        <f>Registro_Datos!I27</f>
        <v>0</v>
      </c>
      <c r="I24" s="70">
        <f>Registro_Datos!J27</f>
        <v>0</v>
      </c>
      <c r="J24" s="70">
        <f>Registro_Datos!K27</f>
        <v>0</v>
      </c>
      <c r="K24" s="70">
        <f>Registro_Datos!L27</f>
        <v>0</v>
      </c>
      <c r="L24" s="70">
        <f>Registro_Datos!M27</f>
        <v>0</v>
      </c>
      <c r="M24" s="70">
        <f>Registro_Datos!N27</f>
        <v>0</v>
      </c>
      <c r="N24" s="70">
        <f>Registro_Datos!O27</f>
        <v>0</v>
      </c>
      <c r="O24" s="70">
        <f>Registro_Datos!P27</f>
        <v>0</v>
      </c>
      <c r="P24" s="70">
        <f>Registro_Datos!Q27</f>
        <v>0</v>
      </c>
      <c r="Q24" s="70">
        <f>Registro_Datos!R27</f>
        <v>0</v>
      </c>
      <c r="R24" s="70">
        <f>Registro_Datos!S27</f>
        <v>0</v>
      </c>
      <c r="S24" s="70">
        <f>Registro_Datos!T27</f>
        <v>0</v>
      </c>
      <c r="T24" s="70">
        <f>Registro_Datos!U27</f>
        <v>0</v>
      </c>
      <c r="U24" s="70">
        <f>Registro_Datos!V27</f>
        <v>0</v>
      </c>
      <c r="V24" s="70">
        <f>Registro_Datos!W27</f>
        <v>0</v>
      </c>
      <c r="W24" s="70">
        <f>Registro_Datos!X27</f>
        <v>0</v>
      </c>
      <c r="X24" s="73">
        <f>Registro_Datos!Y27</f>
        <v>0</v>
      </c>
      <c r="Y24" s="26" t="str">
        <f t="shared" si="0"/>
        <v>Predio Aprobado</v>
      </c>
    </row>
    <row r="25" spans="1:25" s="5" customFormat="1" ht="18" x14ac:dyDescent="0.25">
      <c r="A25" s="72" t="str">
        <f>Registro_Datos!B28</f>
        <v>18</v>
      </c>
      <c r="B25" s="32">
        <f>Registro_Datos!C28</f>
        <v>0</v>
      </c>
      <c r="C25" s="66">
        <f>Registro_Datos!D28</f>
        <v>0</v>
      </c>
      <c r="D25" s="35">
        <f>Registro_Datos!E28</f>
        <v>0</v>
      </c>
      <c r="E25" s="70">
        <f>Registro_Datos!F28</f>
        <v>0</v>
      </c>
      <c r="F25" s="70">
        <f>Registro_Datos!G28</f>
        <v>0</v>
      </c>
      <c r="G25" s="70">
        <f>Registro_Datos!H28</f>
        <v>0</v>
      </c>
      <c r="H25" s="70">
        <f>Registro_Datos!I28</f>
        <v>0</v>
      </c>
      <c r="I25" s="70">
        <f>Registro_Datos!J28</f>
        <v>0</v>
      </c>
      <c r="J25" s="70">
        <f>Registro_Datos!K28</f>
        <v>0</v>
      </c>
      <c r="K25" s="70">
        <f>Registro_Datos!L28</f>
        <v>0</v>
      </c>
      <c r="L25" s="70">
        <f>Registro_Datos!M28</f>
        <v>0</v>
      </c>
      <c r="M25" s="70">
        <f>Registro_Datos!N28</f>
        <v>0</v>
      </c>
      <c r="N25" s="70">
        <f>Registro_Datos!O28</f>
        <v>0</v>
      </c>
      <c r="O25" s="70">
        <f>Registro_Datos!P28</f>
        <v>0</v>
      </c>
      <c r="P25" s="70">
        <f>Registro_Datos!Q28</f>
        <v>0</v>
      </c>
      <c r="Q25" s="70">
        <f>Registro_Datos!R28</f>
        <v>0</v>
      </c>
      <c r="R25" s="70">
        <f>Registro_Datos!S28</f>
        <v>0</v>
      </c>
      <c r="S25" s="70">
        <f>Registro_Datos!T28</f>
        <v>0</v>
      </c>
      <c r="T25" s="70">
        <f>Registro_Datos!U28</f>
        <v>0</v>
      </c>
      <c r="U25" s="70">
        <f>Registro_Datos!V28</f>
        <v>0</v>
      </c>
      <c r="V25" s="70">
        <f>Registro_Datos!W28</f>
        <v>0</v>
      </c>
      <c r="W25" s="70">
        <f>Registro_Datos!X28</f>
        <v>0</v>
      </c>
      <c r="X25" s="73">
        <f>Registro_Datos!Y28</f>
        <v>0</v>
      </c>
      <c r="Y25" s="26" t="str">
        <f t="shared" si="0"/>
        <v>Predio Aprobado</v>
      </c>
    </row>
    <row r="26" spans="1:25" s="5" customFormat="1" ht="18" x14ac:dyDescent="0.25">
      <c r="A26" s="72" t="str">
        <f>Registro_Datos!B29</f>
        <v>19</v>
      </c>
      <c r="B26" s="32">
        <f>Registro_Datos!C29</f>
        <v>0</v>
      </c>
      <c r="C26" s="66">
        <f>Registro_Datos!D29</f>
        <v>0</v>
      </c>
      <c r="D26" s="35">
        <f>Registro_Datos!E29</f>
        <v>0</v>
      </c>
      <c r="E26" s="70">
        <f>Registro_Datos!F29</f>
        <v>0</v>
      </c>
      <c r="F26" s="70">
        <f>Registro_Datos!G29</f>
        <v>0</v>
      </c>
      <c r="G26" s="70">
        <f>Registro_Datos!H29</f>
        <v>0</v>
      </c>
      <c r="H26" s="70">
        <f>Registro_Datos!I29</f>
        <v>0</v>
      </c>
      <c r="I26" s="70">
        <f>Registro_Datos!J29</f>
        <v>0</v>
      </c>
      <c r="J26" s="70">
        <f>Registro_Datos!K29</f>
        <v>0</v>
      </c>
      <c r="K26" s="70">
        <f>Registro_Datos!L29</f>
        <v>0</v>
      </c>
      <c r="L26" s="70">
        <f>Registro_Datos!M29</f>
        <v>0</v>
      </c>
      <c r="M26" s="70">
        <f>Registro_Datos!N29</f>
        <v>0</v>
      </c>
      <c r="N26" s="70">
        <f>Registro_Datos!O29</f>
        <v>0</v>
      </c>
      <c r="O26" s="70">
        <f>Registro_Datos!P29</f>
        <v>0</v>
      </c>
      <c r="P26" s="70">
        <f>Registro_Datos!Q29</f>
        <v>0</v>
      </c>
      <c r="Q26" s="70">
        <f>Registro_Datos!R29</f>
        <v>0</v>
      </c>
      <c r="R26" s="70">
        <f>Registro_Datos!S29</f>
        <v>0</v>
      </c>
      <c r="S26" s="70">
        <f>Registro_Datos!T29</f>
        <v>0</v>
      </c>
      <c r="T26" s="70">
        <f>Registro_Datos!U29</f>
        <v>0</v>
      </c>
      <c r="U26" s="70">
        <f>Registro_Datos!V29</f>
        <v>0</v>
      </c>
      <c r="V26" s="70">
        <f>Registro_Datos!W29</f>
        <v>0</v>
      </c>
      <c r="W26" s="70">
        <f>Registro_Datos!X29</f>
        <v>0</v>
      </c>
      <c r="X26" s="73">
        <f>Registro_Datos!Y29</f>
        <v>0</v>
      </c>
      <c r="Y26" s="26" t="str">
        <f t="shared" si="0"/>
        <v>Predio Aprobado</v>
      </c>
    </row>
    <row r="27" spans="1:25" s="5" customFormat="1" ht="18" x14ac:dyDescent="0.25">
      <c r="A27" s="72" t="str">
        <f>Registro_Datos!B30</f>
        <v>20</v>
      </c>
      <c r="B27" s="32">
        <f>Registro_Datos!C30</f>
        <v>0</v>
      </c>
      <c r="C27" s="66">
        <f>Registro_Datos!D30</f>
        <v>0</v>
      </c>
      <c r="D27" s="35">
        <f>Registro_Datos!E30</f>
        <v>0</v>
      </c>
      <c r="E27" s="70">
        <f>Registro_Datos!F30</f>
        <v>0</v>
      </c>
      <c r="F27" s="70">
        <f>Registro_Datos!G30</f>
        <v>0</v>
      </c>
      <c r="G27" s="70">
        <f>Registro_Datos!H30</f>
        <v>0</v>
      </c>
      <c r="H27" s="70">
        <f>Registro_Datos!I30</f>
        <v>0</v>
      </c>
      <c r="I27" s="70">
        <f>Registro_Datos!J30</f>
        <v>0</v>
      </c>
      <c r="J27" s="70">
        <f>Registro_Datos!K30</f>
        <v>0</v>
      </c>
      <c r="K27" s="70">
        <f>Registro_Datos!L30</f>
        <v>0</v>
      </c>
      <c r="L27" s="70">
        <f>Registro_Datos!M30</f>
        <v>0</v>
      </c>
      <c r="M27" s="70">
        <f>Registro_Datos!N30</f>
        <v>0</v>
      </c>
      <c r="N27" s="70">
        <f>Registro_Datos!O30</f>
        <v>0</v>
      </c>
      <c r="O27" s="70">
        <f>Registro_Datos!P30</f>
        <v>0</v>
      </c>
      <c r="P27" s="70">
        <f>Registro_Datos!Q30</f>
        <v>0</v>
      </c>
      <c r="Q27" s="70">
        <f>Registro_Datos!R30</f>
        <v>0</v>
      </c>
      <c r="R27" s="70">
        <f>Registro_Datos!S30</f>
        <v>0</v>
      </c>
      <c r="S27" s="70">
        <f>Registro_Datos!T30</f>
        <v>0</v>
      </c>
      <c r="T27" s="70">
        <f>Registro_Datos!U30</f>
        <v>0</v>
      </c>
      <c r="U27" s="70">
        <f>Registro_Datos!V30</f>
        <v>0</v>
      </c>
      <c r="V27" s="70">
        <f>Registro_Datos!W30</f>
        <v>0</v>
      </c>
      <c r="W27" s="70">
        <f>Registro_Datos!X30</f>
        <v>0</v>
      </c>
      <c r="X27" s="73">
        <f>Registro_Datos!Y30</f>
        <v>0</v>
      </c>
      <c r="Y27" s="26" t="str">
        <f t="shared" si="0"/>
        <v>Predio Aprobado</v>
      </c>
    </row>
    <row r="28" spans="1:25" s="5" customFormat="1" ht="18" x14ac:dyDescent="0.25">
      <c r="A28" s="72" t="str">
        <f>Registro_Datos!B31</f>
        <v>21</v>
      </c>
      <c r="B28" s="32">
        <f>Registro_Datos!C31</f>
        <v>0</v>
      </c>
      <c r="C28" s="66">
        <f>Registro_Datos!D31</f>
        <v>0</v>
      </c>
      <c r="D28" s="35">
        <f>Registro_Datos!E31</f>
        <v>0</v>
      </c>
      <c r="E28" s="70">
        <f>Registro_Datos!F31</f>
        <v>0</v>
      </c>
      <c r="F28" s="70">
        <f>Registro_Datos!G31</f>
        <v>0</v>
      </c>
      <c r="G28" s="70">
        <f>Registro_Datos!H31</f>
        <v>0</v>
      </c>
      <c r="H28" s="70">
        <f>Registro_Datos!I31</f>
        <v>0</v>
      </c>
      <c r="I28" s="70">
        <f>Registro_Datos!J31</f>
        <v>0</v>
      </c>
      <c r="J28" s="70">
        <f>Registro_Datos!K31</f>
        <v>0</v>
      </c>
      <c r="K28" s="70">
        <f>Registro_Datos!L31</f>
        <v>0</v>
      </c>
      <c r="L28" s="70">
        <f>Registro_Datos!M31</f>
        <v>0</v>
      </c>
      <c r="M28" s="70">
        <f>Registro_Datos!N31</f>
        <v>0</v>
      </c>
      <c r="N28" s="70">
        <f>Registro_Datos!O31</f>
        <v>0</v>
      </c>
      <c r="O28" s="70">
        <f>Registro_Datos!P31</f>
        <v>0</v>
      </c>
      <c r="P28" s="70">
        <f>Registro_Datos!Q31</f>
        <v>0</v>
      </c>
      <c r="Q28" s="70">
        <f>Registro_Datos!R31</f>
        <v>0</v>
      </c>
      <c r="R28" s="70">
        <f>Registro_Datos!S31</f>
        <v>0</v>
      </c>
      <c r="S28" s="70">
        <f>Registro_Datos!T31</f>
        <v>0</v>
      </c>
      <c r="T28" s="70">
        <f>Registro_Datos!U31</f>
        <v>0</v>
      </c>
      <c r="U28" s="70">
        <f>Registro_Datos!V31</f>
        <v>0</v>
      </c>
      <c r="V28" s="70">
        <f>Registro_Datos!W31</f>
        <v>0</v>
      </c>
      <c r="W28" s="70">
        <f>Registro_Datos!X31</f>
        <v>0</v>
      </c>
      <c r="X28" s="73">
        <f>Registro_Datos!Y31</f>
        <v>0</v>
      </c>
      <c r="Y28" s="26" t="str">
        <f t="shared" si="0"/>
        <v>Predio Aprobado</v>
      </c>
    </row>
    <row r="29" spans="1:25" s="5" customFormat="1" ht="18" x14ac:dyDescent="0.25">
      <c r="A29" s="72" t="str">
        <f>Registro_Datos!B32</f>
        <v>22</v>
      </c>
      <c r="B29" s="32">
        <f>Registro_Datos!C32</f>
        <v>0</v>
      </c>
      <c r="C29" s="66">
        <f>Registro_Datos!D32</f>
        <v>0</v>
      </c>
      <c r="D29" s="35">
        <f>Registro_Datos!E32</f>
        <v>0</v>
      </c>
      <c r="E29" s="70">
        <f>Registro_Datos!F32</f>
        <v>0</v>
      </c>
      <c r="F29" s="70">
        <f>Registro_Datos!G32</f>
        <v>0</v>
      </c>
      <c r="G29" s="70">
        <f>Registro_Datos!H32</f>
        <v>0</v>
      </c>
      <c r="H29" s="70">
        <f>Registro_Datos!I32</f>
        <v>0</v>
      </c>
      <c r="I29" s="70">
        <f>Registro_Datos!J32</f>
        <v>0</v>
      </c>
      <c r="J29" s="70">
        <f>Registro_Datos!K32</f>
        <v>0</v>
      </c>
      <c r="K29" s="70">
        <f>Registro_Datos!L32</f>
        <v>0</v>
      </c>
      <c r="L29" s="70">
        <f>Registro_Datos!M32</f>
        <v>0</v>
      </c>
      <c r="M29" s="70">
        <f>Registro_Datos!N32</f>
        <v>0</v>
      </c>
      <c r="N29" s="70">
        <f>Registro_Datos!O32</f>
        <v>0</v>
      </c>
      <c r="O29" s="70">
        <f>Registro_Datos!P32</f>
        <v>0</v>
      </c>
      <c r="P29" s="70">
        <f>Registro_Datos!Q32</f>
        <v>0</v>
      </c>
      <c r="Q29" s="70">
        <f>Registro_Datos!R32</f>
        <v>0</v>
      </c>
      <c r="R29" s="70">
        <f>Registro_Datos!S32</f>
        <v>0</v>
      </c>
      <c r="S29" s="70">
        <f>Registro_Datos!T32</f>
        <v>0</v>
      </c>
      <c r="T29" s="70">
        <f>Registro_Datos!U32</f>
        <v>0</v>
      </c>
      <c r="U29" s="70">
        <f>Registro_Datos!V32</f>
        <v>0</v>
      </c>
      <c r="V29" s="70">
        <f>Registro_Datos!W32</f>
        <v>0</v>
      </c>
      <c r="W29" s="70">
        <f>Registro_Datos!X32</f>
        <v>0</v>
      </c>
      <c r="X29" s="73">
        <f>Registro_Datos!Y32</f>
        <v>0</v>
      </c>
      <c r="Y29" s="26" t="str">
        <f t="shared" si="0"/>
        <v>Predio Aprobado</v>
      </c>
    </row>
    <row r="30" spans="1:25" s="5" customFormat="1" ht="18" x14ac:dyDescent="0.25">
      <c r="A30" s="72" t="str">
        <f>Registro_Datos!B33</f>
        <v>23</v>
      </c>
      <c r="B30" s="32">
        <f>Registro_Datos!C33</f>
        <v>0</v>
      </c>
      <c r="C30" s="66">
        <f>Registro_Datos!D33</f>
        <v>0</v>
      </c>
      <c r="D30" s="35">
        <f>Registro_Datos!E33</f>
        <v>0</v>
      </c>
      <c r="E30" s="70">
        <f>Registro_Datos!F33</f>
        <v>0</v>
      </c>
      <c r="F30" s="70">
        <f>Registro_Datos!G33</f>
        <v>0</v>
      </c>
      <c r="G30" s="70">
        <f>Registro_Datos!H33</f>
        <v>0</v>
      </c>
      <c r="H30" s="70">
        <f>Registro_Datos!I33</f>
        <v>0</v>
      </c>
      <c r="I30" s="70">
        <f>Registro_Datos!J33</f>
        <v>0</v>
      </c>
      <c r="J30" s="70">
        <f>Registro_Datos!K33</f>
        <v>0</v>
      </c>
      <c r="K30" s="70">
        <f>Registro_Datos!L33</f>
        <v>0</v>
      </c>
      <c r="L30" s="70">
        <f>Registro_Datos!M33</f>
        <v>0</v>
      </c>
      <c r="M30" s="70">
        <f>Registro_Datos!N33</f>
        <v>0</v>
      </c>
      <c r="N30" s="70">
        <f>Registro_Datos!O33</f>
        <v>0</v>
      </c>
      <c r="O30" s="70">
        <f>Registro_Datos!P33</f>
        <v>0</v>
      </c>
      <c r="P30" s="70">
        <f>Registro_Datos!Q33</f>
        <v>0</v>
      </c>
      <c r="Q30" s="70">
        <f>Registro_Datos!R33</f>
        <v>0</v>
      </c>
      <c r="R30" s="70">
        <f>Registro_Datos!S33</f>
        <v>0</v>
      </c>
      <c r="S30" s="70">
        <f>Registro_Datos!T33</f>
        <v>0</v>
      </c>
      <c r="T30" s="70">
        <f>Registro_Datos!U33</f>
        <v>0</v>
      </c>
      <c r="U30" s="70">
        <f>Registro_Datos!V33</f>
        <v>0</v>
      </c>
      <c r="V30" s="70">
        <f>Registro_Datos!W33</f>
        <v>0</v>
      </c>
      <c r="W30" s="70">
        <f>Registro_Datos!X33</f>
        <v>0</v>
      </c>
      <c r="X30" s="73">
        <f>Registro_Datos!Y33</f>
        <v>0</v>
      </c>
      <c r="Y30" s="26" t="str">
        <f t="shared" si="0"/>
        <v>Predio Aprobado</v>
      </c>
    </row>
    <row r="31" spans="1:25" s="5" customFormat="1" ht="18" x14ac:dyDescent="0.25">
      <c r="A31" s="72" t="str">
        <f>Registro_Datos!B34</f>
        <v>24</v>
      </c>
      <c r="B31" s="32">
        <f>Registro_Datos!C34</f>
        <v>0</v>
      </c>
      <c r="C31" s="66">
        <f>Registro_Datos!D34</f>
        <v>0</v>
      </c>
      <c r="D31" s="35">
        <f>Registro_Datos!E34</f>
        <v>0</v>
      </c>
      <c r="E31" s="70">
        <f>Registro_Datos!F34</f>
        <v>0</v>
      </c>
      <c r="F31" s="70">
        <f>Registro_Datos!G34</f>
        <v>0</v>
      </c>
      <c r="G31" s="70">
        <f>Registro_Datos!H34</f>
        <v>0</v>
      </c>
      <c r="H31" s="70">
        <f>Registro_Datos!I34</f>
        <v>0</v>
      </c>
      <c r="I31" s="70">
        <f>Registro_Datos!J34</f>
        <v>0</v>
      </c>
      <c r="J31" s="70">
        <f>Registro_Datos!K34</f>
        <v>0</v>
      </c>
      <c r="K31" s="70">
        <f>Registro_Datos!L34</f>
        <v>0</v>
      </c>
      <c r="L31" s="70">
        <f>Registro_Datos!M34</f>
        <v>0</v>
      </c>
      <c r="M31" s="70">
        <f>Registro_Datos!N34</f>
        <v>0</v>
      </c>
      <c r="N31" s="70">
        <f>Registro_Datos!O34</f>
        <v>0</v>
      </c>
      <c r="O31" s="70">
        <f>Registro_Datos!P34</f>
        <v>0</v>
      </c>
      <c r="P31" s="70">
        <f>Registro_Datos!Q34</f>
        <v>0</v>
      </c>
      <c r="Q31" s="70">
        <f>Registro_Datos!R34</f>
        <v>0</v>
      </c>
      <c r="R31" s="70">
        <f>Registro_Datos!S34</f>
        <v>0</v>
      </c>
      <c r="S31" s="70">
        <f>Registro_Datos!T34</f>
        <v>0</v>
      </c>
      <c r="T31" s="70">
        <f>Registro_Datos!U34</f>
        <v>0</v>
      </c>
      <c r="U31" s="70">
        <f>Registro_Datos!V34</f>
        <v>0</v>
      </c>
      <c r="V31" s="70">
        <f>Registro_Datos!W34</f>
        <v>0</v>
      </c>
      <c r="W31" s="70">
        <f>Registro_Datos!X34</f>
        <v>0</v>
      </c>
      <c r="X31" s="73">
        <f>Registro_Datos!Y34</f>
        <v>0</v>
      </c>
      <c r="Y31" s="26" t="str">
        <f t="shared" si="0"/>
        <v>Predio Aprobado</v>
      </c>
    </row>
    <row r="32" spans="1:25" s="5" customFormat="1" ht="18" x14ac:dyDescent="0.25">
      <c r="A32" s="72" t="str">
        <f>Registro_Datos!B35</f>
        <v>25</v>
      </c>
      <c r="B32" s="32">
        <f>Registro_Datos!C35</f>
        <v>0</v>
      </c>
      <c r="C32" s="66">
        <f>Registro_Datos!D35</f>
        <v>0</v>
      </c>
      <c r="D32" s="35">
        <f>Registro_Datos!E35</f>
        <v>0</v>
      </c>
      <c r="E32" s="70">
        <f>Registro_Datos!F35</f>
        <v>0</v>
      </c>
      <c r="F32" s="70">
        <f>Registro_Datos!G35</f>
        <v>0</v>
      </c>
      <c r="G32" s="70">
        <f>Registro_Datos!H35</f>
        <v>0</v>
      </c>
      <c r="H32" s="70">
        <f>Registro_Datos!I35</f>
        <v>0</v>
      </c>
      <c r="I32" s="70">
        <f>Registro_Datos!J35</f>
        <v>0</v>
      </c>
      <c r="J32" s="70">
        <f>Registro_Datos!K35</f>
        <v>0</v>
      </c>
      <c r="K32" s="70">
        <f>Registro_Datos!L35</f>
        <v>0</v>
      </c>
      <c r="L32" s="70">
        <f>Registro_Datos!M35</f>
        <v>0</v>
      </c>
      <c r="M32" s="70">
        <f>Registro_Datos!N35</f>
        <v>0</v>
      </c>
      <c r="N32" s="70">
        <f>Registro_Datos!O35</f>
        <v>0</v>
      </c>
      <c r="O32" s="70">
        <f>Registro_Datos!P35</f>
        <v>0</v>
      </c>
      <c r="P32" s="70">
        <f>Registro_Datos!Q35</f>
        <v>0</v>
      </c>
      <c r="Q32" s="70">
        <f>Registro_Datos!R35</f>
        <v>0</v>
      </c>
      <c r="R32" s="70">
        <f>Registro_Datos!S35</f>
        <v>0</v>
      </c>
      <c r="S32" s="70">
        <f>Registro_Datos!T35</f>
        <v>0</v>
      </c>
      <c r="T32" s="70">
        <f>Registro_Datos!U35</f>
        <v>0</v>
      </c>
      <c r="U32" s="70">
        <f>Registro_Datos!V35</f>
        <v>0</v>
      </c>
      <c r="V32" s="70">
        <f>Registro_Datos!W35</f>
        <v>0</v>
      </c>
      <c r="W32" s="70">
        <f>Registro_Datos!X35</f>
        <v>0</v>
      </c>
      <c r="X32" s="73">
        <f>Registro_Datos!Y35</f>
        <v>0</v>
      </c>
      <c r="Y32" s="26" t="str">
        <f t="shared" si="0"/>
        <v>Predio Aprobado</v>
      </c>
    </row>
    <row r="33" spans="1:25" s="5" customFormat="1" ht="18" x14ac:dyDescent="0.25">
      <c r="A33" s="72" t="str">
        <f>Registro_Datos!B36</f>
        <v>26</v>
      </c>
      <c r="B33" s="32">
        <f>Registro_Datos!C36</f>
        <v>0</v>
      </c>
      <c r="C33" s="66">
        <f>Registro_Datos!D36</f>
        <v>0</v>
      </c>
      <c r="D33" s="35">
        <f>Registro_Datos!E36</f>
        <v>0</v>
      </c>
      <c r="E33" s="70">
        <f>Registro_Datos!F36</f>
        <v>0</v>
      </c>
      <c r="F33" s="70">
        <f>Registro_Datos!G36</f>
        <v>0</v>
      </c>
      <c r="G33" s="70">
        <f>Registro_Datos!H36</f>
        <v>0</v>
      </c>
      <c r="H33" s="70">
        <f>Registro_Datos!I36</f>
        <v>0</v>
      </c>
      <c r="I33" s="70">
        <f>Registro_Datos!J36</f>
        <v>0</v>
      </c>
      <c r="J33" s="70">
        <f>Registro_Datos!K36</f>
        <v>0</v>
      </c>
      <c r="K33" s="70">
        <f>Registro_Datos!L36</f>
        <v>0</v>
      </c>
      <c r="L33" s="70">
        <f>Registro_Datos!M36</f>
        <v>0</v>
      </c>
      <c r="M33" s="70">
        <f>Registro_Datos!N36</f>
        <v>0</v>
      </c>
      <c r="N33" s="70">
        <f>Registro_Datos!O36</f>
        <v>0</v>
      </c>
      <c r="O33" s="70">
        <f>Registro_Datos!P36</f>
        <v>0</v>
      </c>
      <c r="P33" s="70">
        <f>Registro_Datos!Q36</f>
        <v>0</v>
      </c>
      <c r="Q33" s="70">
        <f>Registro_Datos!R36</f>
        <v>0</v>
      </c>
      <c r="R33" s="70">
        <f>Registro_Datos!S36</f>
        <v>0</v>
      </c>
      <c r="S33" s="70">
        <f>Registro_Datos!T36</f>
        <v>0</v>
      </c>
      <c r="T33" s="70">
        <f>Registro_Datos!U36</f>
        <v>0</v>
      </c>
      <c r="U33" s="70">
        <f>Registro_Datos!V36</f>
        <v>0</v>
      </c>
      <c r="V33" s="70">
        <f>Registro_Datos!W36</f>
        <v>0</v>
      </c>
      <c r="W33" s="70">
        <f>Registro_Datos!X36</f>
        <v>0</v>
      </c>
      <c r="X33" s="73">
        <f>Registro_Datos!Y36</f>
        <v>0</v>
      </c>
      <c r="Y33" s="26" t="str">
        <f t="shared" si="0"/>
        <v>Predio Aprobado</v>
      </c>
    </row>
    <row r="34" spans="1:25" s="5" customFormat="1" ht="18" x14ac:dyDescent="0.25">
      <c r="A34" s="72" t="str">
        <f>Registro_Datos!B37</f>
        <v>27</v>
      </c>
      <c r="B34" s="32">
        <f>Registro_Datos!C37</f>
        <v>0</v>
      </c>
      <c r="C34" s="66">
        <f>Registro_Datos!D37</f>
        <v>0</v>
      </c>
      <c r="D34" s="35">
        <f>Registro_Datos!E37</f>
        <v>0</v>
      </c>
      <c r="E34" s="70">
        <f>Registro_Datos!F37</f>
        <v>0</v>
      </c>
      <c r="F34" s="70">
        <f>Registro_Datos!G37</f>
        <v>0</v>
      </c>
      <c r="G34" s="70">
        <f>Registro_Datos!H37</f>
        <v>0</v>
      </c>
      <c r="H34" s="70">
        <f>Registro_Datos!I37</f>
        <v>0</v>
      </c>
      <c r="I34" s="70">
        <f>Registro_Datos!J37</f>
        <v>0</v>
      </c>
      <c r="J34" s="70">
        <f>Registro_Datos!K37</f>
        <v>0</v>
      </c>
      <c r="K34" s="70">
        <f>Registro_Datos!L37</f>
        <v>0</v>
      </c>
      <c r="L34" s="70">
        <f>Registro_Datos!M37</f>
        <v>0</v>
      </c>
      <c r="M34" s="70">
        <f>Registro_Datos!N37</f>
        <v>0</v>
      </c>
      <c r="N34" s="70">
        <f>Registro_Datos!O37</f>
        <v>0</v>
      </c>
      <c r="O34" s="70">
        <f>Registro_Datos!P37</f>
        <v>0</v>
      </c>
      <c r="P34" s="70">
        <f>Registro_Datos!Q37</f>
        <v>0</v>
      </c>
      <c r="Q34" s="70">
        <f>Registro_Datos!R37</f>
        <v>0</v>
      </c>
      <c r="R34" s="70">
        <f>Registro_Datos!S37</f>
        <v>0</v>
      </c>
      <c r="S34" s="70">
        <f>Registro_Datos!T37</f>
        <v>0</v>
      </c>
      <c r="T34" s="70">
        <f>Registro_Datos!U37</f>
        <v>0</v>
      </c>
      <c r="U34" s="70">
        <f>Registro_Datos!V37</f>
        <v>0</v>
      </c>
      <c r="V34" s="70">
        <f>Registro_Datos!W37</f>
        <v>0</v>
      </c>
      <c r="W34" s="70">
        <f>Registro_Datos!X37</f>
        <v>0</v>
      </c>
      <c r="X34" s="73">
        <f>Registro_Datos!Y37</f>
        <v>0</v>
      </c>
      <c r="Y34" s="26" t="str">
        <f t="shared" si="0"/>
        <v>Predio Aprobado</v>
      </c>
    </row>
    <row r="35" spans="1:25" s="5" customFormat="1" ht="18" x14ac:dyDescent="0.25">
      <c r="A35" s="72" t="str">
        <f>Registro_Datos!B38</f>
        <v>28</v>
      </c>
      <c r="B35" s="32">
        <f>Registro_Datos!C38</f>
        <v>0</v>
      </c>
      <c r="C35" s="66">
        <f>Registro_Datos!D38</f>
        <v>0</v>
      </c>
      <c r="D35" s="35">
        <f>Registro_Datos!E38</f>
        <v>0</v>
      </c>
      <c r="E35" s="70">
        <f>Registro_Datos!F38</f>
        <v>0</v>
      </c>
      <c r="F35" s="70">
        <f>Registro_Datos!G38</f>
        <v>0</v>
      </c>
      <c r="G35" s="70">
        <f>Registro_Datos!H38</f>
        <v>0</v>
      </c>
      <c r="H35" s="70">
        <f>Registro_Datos!I38</f>
        <v>0</v>
      </c>
      <c r="I35" s="70">
        <f>Registro_Datos!J38</f>
        <v>0</v>
      </c>
      <c r="J35" s="70">
        <f>Registro_Datos!K38</f>
        <v>0</v>
      </c>
      <c r="K35" s="70">
        <f>Registro_Datos!L38</f>
        <v>0</v>
      </c>
      <c r="L35" s="70">
        <f>Registro_Datos!M38</f>
        <v>0</v>
      </c>
      <c r="M35" s="70">
        <f>Registro_Datos!N38</f>
        <v>0</v>
      </c>
      <c r="N35" s="70">
        <f>Registro_Datos!O38</f>
        <v>0</v>
      </c>
      <c r="O35" s="70">
        <f>Registro_Datos!P38</f>
        <v>0</v>
      </c>
      <c r="P35" s="70">
        <f>Registro_Datos!Q38</f>
        <v>0</v>
      </c>
      <c r="Q35" s="70">
        <f>Registro_Datos!R38</f>
        <v>0</v>
      </c>
      <c r="R35" s="70">
        <f>Registro_Datos!S38</f>
        <v>0</v>
      </c>
      <c r="S35" s="70">
        <f>Registro_Datos!T38</f>
        <v>0</v>
      </c>
      <c r="T35" s="70">
        <f>Registro_Datos!U38</f>
        <v>0</v>
      </c>
      <c r="U35" s="70">
        <f>Registro_Datos!V38</f>
        <v>0</v>
      </c>
      <c r="V35" s="70">
        <f>Registro_Datos!W38</f>
        <v>0</v>
      </c>
      <c r="W35" s="70">
        <f>Registro_Datos!X38</f>
        <v>0</v>
      </c>
      <c r="X35" s="73">
        <f>Registro_Datos!Y38</f>
        <v>0</v>
      </c>
      <c r="Y35" s="26" t="str">
        <f t="shared" si="0"/>
        <v>Predio Aprobado</v>
      </c>
    </row>
    <row r="36" spans="1:25" s="5" customFormat="1" ht="18" x14ac:dyDescent="0.25">
      <c r="A36" s="72" t="str">
        <f>Registro_Datos!B39</f>
        <v>29</v>
      </c>
      <c r="B36" s="32">
        <f>Registro_Datos!C39</f>
        <v>0</v>
      </c>
      <c r="C36" s="66">
        <f>Registro_Datos!D39</f>
        <v>0</v>
      </c>
      <c r="D36" s="35">
        <f>Registro_Datos!E39</f>
        <v>0</v>
      </c>
      <c r="E36" s="70">
        <f>Registro_Datos!F39</f>
        <v>0</v>
      </c>
      <c r="F36" s="70">
        <f>Registro_Datos!G39</f>
        <v>0</v>
      </c>
      <c r="G36" s="70">
        <f>Registro_Datos!H39</f>
        <v>0</v>
      </c>
      <c r="H36" s="70">
        <f>Registro_Datos!I39</f>
        <v>0</v>
      </c>
      <c r="I36" s="70">
        <f>Registro_Datos!J39</f>
        <v>0</v>
      </c>
      <c r="J36" s="70">
        <f>Registro_Datos!K39</f>
        <v>0</v>
      </c>
      <c r="K36" s="70">
        <f>Registro_Datos!L39</f>
        <v>0</v>
      </c>
      <c r="L36" s="70">
        <f>Registro_Datos!M39</f>
        <v>0</v>
      </c>
      <c r="M36" s="70">
        <f>Registro_Datos!N39</f>
        <v>0</v>
      </c>
      <c r="N36" s="70">
        <f>Registro_Datos!O39</f>
        <v>0</v>
      </c>
      <c r="O36" s="70">
        <f>Registro_Datos!P39</f>
        <v>0</v>
      </c>
      <c r="P36" s="70">
        <f>Registro_Datos!Q39</f>
        <v>0</v>
      </c>
      <c r="Q36" s="70">
        <f>Registro_Datos!R39</f>
        <v>0</v>
      </c>
      <c r="R36" s="70">
        <f>Registro_Datos!S39</f>
        <v>0</v>
      </c>
      <c r="S36" s="70">
        <f>Registro_Datos!T39</f>
        <v>0</v>
      </c>
      <c r="T36" s="70">
        <f>Registro_Datos!U39</f>
        <v>0</v>
      </c>
      <c r="U36" s="70">
        <f>Registro_Datos!V39</f>
        <v>0</v>
      </c>
      <c r="V36" s="70">
        <f>Registro_Datos!W39</f>
        <v>0</v>
      </c>
      <c r="W36" s="70">
        <f>Registro_Datos!X39</f>
        <v>0</v>
      </c>
      <c r="X36" s="73">
        <f>Registro_Datos!Y39</f>
        <v>0</v>
      </c>
      <c r="Y36" s="26" t="str">
        <f t="shared" si="0"/>
        <v>Predio Aprobado</v>
      </c>
    </row>
    <row r="37" spans="1:25" s="5" customFormat="1" ht="18" x14ac:dyDescent="0.25">
      <c r="A37" s="72" t="str">
        <f>Registro_Datos!B40</f>
        <v>30</v>
      </c>
      <c r="B37" s="32">
        <f>Registro_Datos!C40</f>
        <v>0</v>
      </c>
      <c r="C37" s="66">
        <f>Registro_Datos!D40</f>
        <v>0</v>
      </c>
      <c r="D37" s="35">
        <f>Registro_Datos!E40</f>
        <v>0</v>
      </c>
      <c r="E37" s="70">
        <f>Registro_Datos!F40</f>
        <v>0</v>
      </c>
      <c r="F37" s="70">
        <f>Registro_Datos!G40</f>
        <v>0</v>
      </c>
      <c r="G37" s="70">
        <f>Registro_Datos!H40</f>
        <v>0</v>
      </c>
      <c r="H37" s="70">
        <f>Registro_Datos!I40</f>
        <v>0</v>
      </c>
      <c r="I37" s="70">
        <f>Registro_Datos!J40</f>
        <v>0</v>
      </c>
      <c r="J37" s="70">
        <f>Registro_Datos!K40</f>
        <v>0</v>
      </c>
      <c r="K37" s="70">
        <f>Registro_Datos!L40</f>
        <v>0</v>
      </c>
      <c r="L37" s="70">
        <f>Registro_Datos!M40</f>
        <v>0</v>
      </c>
      <c r="M37" s="70">
        <f>Registro_Datos!N40</f>
        <v>0</v>
      </c>
      <c r="N37" s="70">
        <f>Registro_Datos!O40</f>
        <v>0</v>
      </c>
      <c r="O37" s="70">
        <f>Registro_Datos!P40</f>
        <v>0</v>
      </c>
      <c r="P37" s="70">
        <f>Registro_Datos!Q40</f>
        <v>0</v>
      </c>
      <c r="Q37" s="70">
        <f>Registro_Datos!R40</f>
        <v>0</v>
      </c>
      <c r="R37" s="70">
        <f>Registro_Datos!S40</f>
        <v>0</v>
      </c>
      <c r="S37" s="70">
        <f>Registro_Datos!T40</f>
        <v>0</v>
      </c>
      <c r="T37" s="70">
        <f>Registro_Datos!U40</f>
        <v>0</v>
      </c>
      <c r="U37" s="70">
        <f>Registro_Datos!V40</f>
        <v>0</v>
      </c>
      <c r="V37" s="70">
        <f>Registro_Datos!W40</f>
        <v>0</v>
      </c>
      <c r="W37" s="70">
        <f>Registro_Datos!X40</f>
        <v>0</v>
      </c>
      <c r="X37" s="73">
        <f>Registro_Datos!Y40</f>
        <v>0</v>
      </c>
      <c r="Y37" s="26" t="str">
        <f t="shared" si="0"/>
        <v>Predio Aprobado</v>
      </c>
    </row>
    <row r="38" spans="1:25" s="5" customFormat="1" ht="18" x14ac:dyDescent="0.25">
      <c r="A38" s="72" t="str">
        <f>Registro_Datos!B41</f>
        <v>31</v>
      </c>
      <c r="B38" s="32">
        <f>Registro_Datos!C41</f>
        <v>0</v>
      </c>
      <c r="C38" s="66">
        <f>Registro_Datos!D41</f>
        <v>0</v>
      </c>
      <c r="D38" s="35">
        <f>Registro_Datos!E41</f>
        <v>0</v>
      </c>
      <c r="E38" s="70">
        <f>Registro_Datos!F41</f>
        <v>0</v>
      </c>
      <c r="F38" s="70">
        <f>Registro_Datos!G41</f>
        <v>0</v>
      </c>
      <c r="G38" s="70">
        <f>Registro_Datos!H41</f>
        <v>0</v>
      </c>
      <c r="H38" s="70">
        <f>Registro_Datos!I41</f>
        <v>0</v>
      </c>
      <c r="I38" s="70">
        <f>Registro_Datos!J41</f>
        <v>0</v>
      </c>
      <c r="J38" s="70">
        <f>Registro_Datos!K41</f>
        <v>0</v>
      </c>
      <c r="K38" s="70">
        <f>Registro_Datos!L41</f>
        <v>0</v>
      </c>
      <c r="L38" s="70">
        <f>Registro_Datos!M41</f>
        <v>0</v>
      </c>
      <c r="M38" s="70">
        <f>Registro_Datos!N41</f>
        <v>0</v>
      </c>
      <c r="N38" s="70">
        <f>Registro_Datos!O41</f>
        <v>0</v>
      </c>
      <c r="O38" s="70">
        <f>Registro_Datos!P41</f>
        <v>0</v>
      </c>
      <c r="P38" s="70">
        <f>Registro_Datos!Q41</f>
        <v>0</v>
      </c>
      <c r="Q38" s="70">
        <f>Registro_Datos!R41</f>
        <v>0</v>
      </c>
      <c r="R38" s="70">
        <f>Registro_Datos!S41</f>
        <v>0</v>
      </c>
      <c r="S38" s="70">
        <f>Registro_Datos!T41</f>
        <v>0</v>
      </c>
      <c r="T38" s="70">
        <f>Registro_Datos!U41</f>
        <v>0</v>
      </c>
      <c r="U38" s="70">
        <f>Registro_Datos!V41</f>
        <v>0</v>
      </c>
      <c r="V38" s="70">
        <f>Registro_Datos!W41</f>
        <v>0</v>
      </c>
      <c r="W38" s="70">
        <f>Registro_Datos!X41</f>
        <v>0</v>
      </c>
      <c r="X38" s="73">
        <f>Registro_Datos!Y41</f>
        <v>0</v>
      </c>
      <c r="Y38" s="26" t="str">
        <f t="shared" si="0"/>
        <v>Predio Aprobado</v>
      </c>
    </row>
    <row r="39" spans="1:25" s="5" customFormat="1" ht="18" x14ac:dyDescent="0.25">
      <c r="A39" s="72" t="str">
        <f>Registro_Datos!B42</f>
        <v>32</v>
      </c>
      <c r="B39" s="32">
        <f>Registro_Datos!C42</f>
        <v>0</v>
      </c>
      <c r="C39" s="66">
        <f>Registro_Datos!D42</f>
        <v>0</v>
      </c>
      <c r="D39" s="35">
        <f>Registro_Datos!E42</f>
        <v>0</v>
      </c>
      <c r="E39" s="70">
        <f>Registro_Datos!F42</f>
        <v>0</v>
      </c>
      <c r="F39" s="70">
        <f>Registro_Datos!G42</f>
        <v>0</v>
      </c>
      <c r="G39" s="70">
        <f>Registro_Datos!H42</f>
        <v>0</v>
      </c>
      <c r="H39" s="70">
        <f>Registro_Datos!I42</f>
        <v>0</v>
      </c>
      <c r="I39" s="70">
        <f>Registro_Datos!J42</f>
        <v>0</v>
      </c>
      <c r="J39" s="70">
        <f>Registro_Datos!K42</f>
        <v>0</v>
      </c>
      <c r="K39" s="70">
        <f>Registro_Datos!L42</f>
        <v>0</v>
      </c>
      <c r="L39" s="70">
        <f>Registro_Datos!M42</f>
        <v>0</v>
      </c>
      <c r="M39" s="70">
        <f>Registro_Datos!N42</f>
        <v>0</v>
      </c>
      <c r="N39" s="70">
        <f>Registro_Datos!O42</f>
        <v>0</v>
      </c>
      <c r="O39" s="70">
        <f>Registro_Datos!P42</f>
        <v>0</v>
      </c>
      <c r="P39" s="70">
        <f>Registro_Datos!Q42</f>
        <v>0</v>
      </c>
      <c r="Q39" s="70">
        <f>Registro_Datos!R42</f>
        <v>0</v>
      </c>
      <c r="R39" s="70">
        <f>Registro_Datos!S42</f>
        <v>0</v>
      </c>
      <c r="S39" s="70">
        <f>Registro_Datos!T42</f>
        <v>0</v>
      </c>
      <c r="T39" s="70">
        <f>Registro_Datos!U42</f>
        <v>0</v>
      </c>
      <c r="U39" s="70">
        <f>Registro_Datos!V42</f>
        <v>0</v>
      </c>
      <c r="V39" s="70">
        <f>Registro_Datos!W42</f>
        <v>0</v>
      </c>
      <c r="W39" s="70">
        <f>Registro_Datos!X42</f>
        <v>0</v>
      </c>
      <c r="X39" s="73">
        <f>Registro_Datos!Y42</f>
        <v>0</v>
      </c>
      <c r="Y39" s="26" t="str">
        <f t="shared" si="0"/>
        <v>Predio Aprobado</v>
      </c>
    </row>
    <row r="40" spans="1:25" s="5" customFormat="1" ht="18" x14ac:dyDescent="0.25">
      <c r="A40" s="72" t="str">
        <f>Registro_Datos!B43</f>
        <v>33</v>
      </c>
      <c r="B40" s="32">
        <f>Registro_Datos!C43</f>
        <v>0</v>
      </c>
      <c r="C40" s="66">
        <f>Registro_Datos!D43</f>
        <v>0</v>
      </c>
      <c r="D40" s="35">
        <f>Registro_Datos!E43</f>
        <v>0</v>
      </c>
      <c r="E40" s="70">
        <f>Registro_Datos!F43</f>
        <v>0</v>
      </c>
      <c r="F40" s="70">
        <f>Registro_Datos!G43</f>
        <v>0</v>
      </c>
      <c r="G40" s="70">
        <f>Registro_Datos!H43</f>
        <v>0</v>
      </c>
      <c r="H40" s="70">
        <f>Registro_Datos!I43</f>
        <v>0</v>
      </c>
      <c r="I40" s="70">
        <f>Registro_Datos!J43</f>
        <v>0</v>
      </c>
      <c r="J40" s="70">
        <f>Registro_Datos!K43</f>
        <v>0</v>
      </c>
      <c r="K40" s="70">
        <f>Registro_Datos!L43</f>
        <v>0</v>
      </c>
      <c r="L40" s="70">
        <f>Registro_Datos!M43</f>
        <v>0</v>
      </c>
      <c r="M40" s="70">
        <f>Registro_Datos!N43</f>
        <v>0</v>
      </c>
      <c r="N40" s="70">
        <f>Registro_Datos!O43</f>
        <v>0</v>
      </c>
      <c r="O40" s="70">
        <f>Registro_Datos!P43</f>
        <v>0</v>
      </c>
      <c r="P40" s="70">
        <f>Registro_Datos!Q43</f>
        <v>0</v>
      </c>
      <c r="Q40" s="70">
        <f>Registro_Datos!R43</f>
        <v>0</v>
      </c>
      <c r="R40" s="70">
        <f>Registro_Datos!S43</f>
        <v>0</v>
      </c>
      <c r="S40" s="70">
        <f>Registro_Datos!T43</f>
        <v>0</v>
      </c>
      <c r="T40" s="70">
        <f>Registro_Datos!U43</f>
        <v>0</v>
      </c>
      <c r="U40" s="70">
        <f>Registro_Datos!V43</f>
        <v>0</v>
      </c>
      <c r="V40" s="70">
        <f>Registro_Datos!W43</f>
        <v>0</v>
      </c>
      <c r="W40" s="70">
        <f>Registro_Datos!X43</f>
        <v>0</v>
      </c>
      <c r="X40" s="73">
        <f>Registro_Datos!Y43</f>
        <v>0</v>
      </c>
      <c r="Y40" s="26" t="str">
        <f t="shared" si="0"/>
        <v>Predio Aprobado</v>
      </c>
    </row>
    <row r="41" spans="1:25" s="5" customFormat="1" ht="18" x14ac:dyDescent="0.25">
      <c r="A41" s="72" t="str">
        <f>Registro_Datos!B44</f>
        <v>34</v>
      </c>
      <c r="B41" s="32">
        <f>Registro_Datos!C44</f>
        <v>0</v>
      </c>
      <c r="C41" s="66">
        <f>Registro_Datos!D44</f>
        <v>0</v>
      </c>
      <c r="D41" s="35">
        <f>Registro_Datos!E44</f>
        <v>0</v>
      </c>
      <c r="E41" s="70">
        <f>Registro_Datos!F44</f>
        <v>0</v>
      </c>
      <c r="F41" s="70">
        <f>Registro_Datos!G44</f>
        <v>0</v>
      </c>
      <c r="G41" s="70">
        <f>Registro_Datos!H44</f>
        <v>0</v>
      </c>
      <c r="H41" s="70">
        <f>Registro_Datos!I44</f>
        <v>0</v>
      </c>
      <c r="I41" s="70">
        <f>Registro_Datos!J44</f>
        <v>0</v>
      </c>
      <c r="J41" s="70">
        <f>Registro_Datos!K44</f>
        <v>0</v>
      </c>
      <c r="K41" s="70">
        <f>Registro_Datos!L44</f>
        <v>0</v>
      </c>
      <c r="L41" s="70">
        <f>Registro_Datos!M44</f>
        <v>0</v>
      </c>
      <c r="M41" s="70">
        <f>Registro_Datos!N44</f>
        <v>0</v>
      </c>
      <c r="N41" s="70">
        <f>Registro_Datos!O44</f>
        <v>0</v>
      </c>
      <c r="O41" s="70">
        <f>Registro_Datos!P44</f>
        <v>0</v>
      </c>
      <c r="P41" s="70">
        <f>Registro_Datos!Q44</f>
        <v>0</v>
      </c>
      <c r="Q41" s="70">
        <f>Registro_Datos!R44</f>
        <v>0</v>
      </c>
      <c r="R41" s="70">
        <f>Registro_Datos!S44</f>
        <v>0</v>
      </c>
      <c r="S41" s="70">
        <f>Registro_Datos!T44</f>
        <v>0</v>
      </c>
      <c r="T41" s="70">
        <f>Registro_Datos!U44</f>
        <v>0</v>
      </c>
      <c r="U41" s="70">
        <f>Registro_Datos!V44</f>
        <v>0</v>
      </c>
      <c r="V41" s="70">
        <f>Registro_Datos!W44</f>
        <v>0</v>
      </c>
      <c r="W41" s="70">
        <f>Registro_Datos!X44</f>
        <v>0</v>
      </c>
      <c r="X41" s="73">
        <f>Registro_Datos!Y44</f>
        <v>0</v>
      </c>
      <c r="Y41" s="26" t="str">
        <f t="shared" si="0"/>
        <v>Predio Aprobado</v>
      </c>
    </row>
    <row r="42" spans="1:25" s="5" customFormat="1" ht="18" x14ac:dyDescent="0.25">
      <c r="A42" s="72" t="str">
        <f>Registro_Datos!B45</f>
        <v>35</v>
      </c>
      <c r="B42" s="32">
        <f>Registro_Datos!C45</f>
        <v>0</v>
      </c>
      <c r="C42" s="66">
        <f>Registro_Datos!D45</f>
        <v>0</v>
      </c>
      <c r="D42" s="35">
        <f>Registro_Datos!E45</f>
        <v>0</v>
      </c>
      <c r="E42" s="70">
        <f>Registro_Datos!F45</f>
        <v>0</v>
      </c>
      <c r="F42" s="70">
        <f>Registro_Datos!G45</f>
        <v>0</v>
      </c>
      <c r="G42" s="70">
        <f>Registro_Datos!H45</f>
        <v>0</v>
      </c>
      <c r="H42" s="70">
        <f>Registro_Datos!I45</f>
        <v>0</v>
      </c>
      <c r="I42" s="70">
        <f>Registro_Datos!J45</f>
        <v>0</v>
      </c>
      <c r="J42" s="70">
        <f>Registro_Datos!K45</f>
        <v>0</v>
      </c>
      <c r="K42" s="70">
        <f>Registro_Datos!L45</f>
        <v>0</v>
      </c>
      <c r="L42" s="70">
        <f>Registro_Datos!M45</f>
        <v>0</v>
      </c>
      <c r="M42" s="70">
        <f>Registro_Datos!N45</f>
        <v>0</v>
      </c>
      <c r="N42" s="70">
        <f>Registro_Datos!O45</f>
        <v>0</v>
      </c>
      <c r="O42" s="70">
        <f>Registro_Datos!P45</f>
        <v>0</v>
      </c>
      <c r="P42" s="70">
        <f>Registro_Datos!Q45</f>
        <v>0</v>
      </c>
      <c r="Q42" s="70">
        <f>Registro_Datos!R45</f>
        <v>0</v>
      </c>
      <c r="R42" s="70">
        <f>Registro_Datos!S45</f>
        <v>0</v>
      </c>
      <c r="S42" s="70">
        <f>Registro_Datos!T45</f>
        <v>0</v>
      </c>
      <c r="T42" s="70">
        <f>Registro_Datos!U45</f>
        <v>0</v>
      </c>
      <c r="U42" s="70">
        <f>Registro_Datos!V45</f>
        <v>0</v>
      </c>
      <c r="V42" s="70">
        <f>Registro_Datos!W45</f>
        <v>0</v>
      </c>
      <c r="W42" s="70">
        <f>Registro_Datos!X45</f>
        <v>0</v>
      </c>
      <c r="X42" s="73">
        <f>Registro_Datos!Y45</f>
        <v>0</v>
      </c>
      <c r="Y42" s="26" t="str">
        <f t="shared" si="0"/>
        <v>Predio Aprobado</v>
      </c>
    </row>
    <row r="43" spans="1:25" s="5" customFormat="1" ht="18" x14ac:dyDescent="0.25">
      <c r="A43" s="72" t="str">
        <f>Registro_Datos!B46</f>
        <v>36</v>
      </c>
      <c r="B43" s="32">
        <f>Registro_Datos!C46</f>
        <v>0</v>
      </c>
      <c r="C43" s="66">
        <f>Registro_Datos!D46</f>
        <v>0</v>
      </c>
      <c r="D43" s="35">
        <f>Registro_Datos!E46</f>
        <v>0</v>
      </c>
      <c r="E43" s="70">
        <f>Registro_Datos!F46</f>
        <v>0</v>
      </c>
      <c r="F43" s="70">
        <f>Registro_Datos!G46</f>
        <v>0</v>
      </c>
      <c r="G43" s="70">
        <f>Registro_Datos!H46</f>
        <v>0</v>
      </c>
      <c r="H43" s="70">
        <f>Registro_Datos!I46</f>
        <v>0</v>
      </c>
      <c r="I43" s="70">
        <f>Registro_Datos!J46</f>
        <v>0</v>
      </c>
      <c r="J43" s="70">
        <f>Registro_Datos!K46</f>
        <v>0</v>
      </c>
      <c r="K43" s="70">
        <f>Registro_Datos!L46</f>
        <v>0</v>
      </c>
      <c r="L43" s="70">
        <f>Registro_Datos!M46</f>
        <v>0</v>
      </c>
      <c r="M43" s="70">
        <f>Registro_Datos!N46</f>
        <v>0</v>
      </c>
      <c r="N43" s="70">
        <f>Registro_Datos!O46</f>
        <v>0</v>
      </c>
      <c r="O43" s="70">
        <f>Registro_Datos!P46</f>
        <v>0</v>
      </c>
      <c r="P43" s="70">
        <f>Registro_Datos!Q46</f>
        <v>0</v>
      </c>
      <c r="Q43" s="70">
        <f>Registro_Datos!R46</f>
        <v>0</v>
      </c>
      <c r="R43" s="70">
        <f>Registro_Datos!S46</f>
        <v>0</v>
      </c>
      <c r="S43" s="70">
        <f>Registro_Datos!T46</f>
        <v>0</v>
      </c>
      <c r="T43" s="70">
        <f>Registro_Datos!U46</f>
        <v>0</v>
      </c>
      <c r="U43" s="70">
        <f>Registro_Datos!V46</f>
        <v>0</v>
      </c>
      <c r="V43" s="70">
        <f>Registro_Datos!W46</f>
        <v>0</v>
      </c>
      <c r="W43" s="70">
        <f>Registro_Datos!X46</f>
        <v>0</v>
      </c>
      <c r="X43" s="73">
        <f>Registro_Datos!Y46</f>
        <v>0</v>
      </c>
      <c r="Y43" s="26" t="str">
        <f t="shared" si="0"/>
        <v>Predio Aprobado</v>
      </c>
    </row>
    <row r="44" spans="1:25" s="5" customFormat="1" ht="18" x14ac:dyDescent="0.25">
      <c r="A44" s="72" t="str">
        <f>Registro_Datos!B47</f>
        <v>37</v>
      </c>
      <c r="B44" s="32">
        <f>Registro_Datos!C47</f>
        <v>0</v>
      </c>
      <c r="C44" s="66">
        <f>Registro_Datos!D47</f>
        <v>0</v>
      </c>
      <c r="D44" s="35">
        <f>Registro_Datos!E47</f>
        <v>0</v>
      </c>
      <c r="E44" s="70">
        <f>Registro_Datos!F47</f>
        <v>0</v>
      </c>
      <c r="F44" s="70">
        <f>Registro_Datos!G47</f>
        <v>0</v>
      </c>
      <c r="G44" s="70">
        <f>Registro_Datos!H47</f>
        <v>0</v>
      </c>
      <c r="H44" s="70">
        <f>Registro_Datos!I47</f>
        <v>0</v>
      </c>
      <c r="I44" s="70">
        <f>Registro_Datos!J47</f>
        <v>0</v>
      </c>
      <c r="J44" s="70">
        <f>Registro_Datos!K47</f>
        <v>0</v>
      </c>
      <c r="K44" s="70">
        <f>Registro_Datos!L47</f>
        <v>0</v>
      </c>
      <c r="L44" s="70">
        <f>Registro_Datos!M47</f>
        <v>0</v>
      </c>
      <c r="M44" s="70">
        <f>Registro_Datos!N47</f>
        <v>0</v>
      </c>
      <c r="N44" s="70">
        <f>Registro_Datos!O47</f>
        <v>0</v>
      </c>
      <c r="O44" s="70">
        <f>Registro_Datos!P47</f>
        <v>0</v>
      </c>
      <c r="P44" s="70">
        <f>Registro_Datos!Q47</f>
        <v>0</v>
      </c>
      <c r="Q44" s="70">
        <f>Registro_Datos!R47</f>
        <v>0</v>
      </c>
      <c r="R44" s="70">
        <f>Registro_Datos!S47</f>
        <v>0</v>
      </c>
      <c r="S44" s="70">
        <f>Registro_Datos!T47</f>
        <v>0</v>
      </c>
      <c r="T44" s="70">
        <f>Registro_Datos!U47</f>
        <v>0</v>
      </c>
      <c r="U44" s="70">
        <f>Registro_Datos!V47</f>
        <v>0</v>
      </c>
      <c r="V44" s="70">
        <f>Registro_Datos!W47</f>
        <v>0</v>
      </c>
      <c r="W44" s="70">
        <f>Registro_Datos!X47</f>
        <v>0</v>
      </c>
      <c r="X44" s="73">
        <f>Registro_Datos!Y47</f>
        <v>0</v>
      </c>
      <c r="Y44" s="26" t="str">
        <f t="shared" si="0"/>
        <v>Predio Aprobado</v>
      </c>
    </row>
    <row r="45" spans="1:25" s="5" customFormat="1" ht="18" x14ac:dyDescent="0.25">
      <c r="A45" s="72" t="str">
        <f>Registro_Datos!B48</f>
        <v>38</v>
      </c>
      <c r="B45" s="32">
        <f>Registro_Datos!C48</f>
        <v>0</v>
      </c>
      <c r="C45" s="66">
        <f>Registro_Datos!D48</f>
        <v>0</v>
      </c>
      <c r="D45" s="35">
        <f>Registro_Datos!E48</f>
        <v>0</v>
      </c>
      <c r="E45" s="70">
        <f>Registro_Datos!F48</f>
        <v>0</v>
      </c>
      <c r="F45" s="70">
        <f>Registro_Datos!G48</f>
        <v>0</v>
      </c>
      <c r="G45" s="70">
        <f>Registro_Datos!H48</f>
        <v>0</v>
      </c>
      <c r="H45" s="70">
        <f>Registro_Datos!I48</f>
        <v>0</v>
      </c>
      <c r="I45" s="70">
        <f>Registro_Datos!J48</f>
        <v>0</v>
      </c>
      <c r="J45" s="70">
        <f>Registro_Datos!K48</f>
        <v>0</v>
      </c>
      <c r="K45" s="70">
        <f>Registro_Datos!L48</f>
        <v>0</v>
      </c>
      <c r="L45" s="70">
        <f>Registro_Datos!M48</f>
        <v>0</v>
      </c>
      <c r="M45" s="70">
        <f>Registro_Datos!N48</f>
        <v>0</v>
      </c>
      <c r="N45" s="70">
        <f>Registro_Datos!O48</f>
        <v>0</v>
      </c>
      <c r="O45" s="70">
        <f>Registro_Datos!P48</f>
        <v>0</v>
      </c>
      <c r="P45" s="70">
        <f>Registro_Datos!Q48</f>
        <v>0</v>
      </c>
      <c r="Q45" s="70">
        <f>Registro_Datos!R48</f>
        <v>0</v>
      </c>
      <c r="R45" s="70">
        <f>Registro_Datos!S48</f>
        <v>0</v>
      </c>
      <c r="S45" s="70">
        <f>Registro_Datos!T48</f>
        <v>0</v>
      </c>
      <c r="T45" s="70">
        <f>Registro_Datos!U48</f>
        <v>0</v>
      </c>
      <c r="U45" s="70">
        <f>Registro_Datos!V48</f>
        <v>0</v>
      </c>
      <c r="V45" s="70">
        <f>Registro_Datos!W48</f>
        <v>0</v>
      </c>
      <c r="W45" s="70">
        <f>Registro_Datos!X48</f>
        <v>0</v>
      </c>
      <c r="X45" s="73">
        <f>Registro_Datos!Y48</f>
        <v>0</v>
      </c>
      <c r="Y45" s="26" t="str">
        <f t="shared" si="0"/>
        <v>Predio Aprobado</v>
      </c>
    </row>
    <row r="46" spans="1:25" s="5" customFormat="1" ht="18" x14ac:dyDescent="0.25">
      <c r="A46" s="72" t="str">
        <f>Registro_Datos!B49</f>
        <v>39</v>
      </c>
      <c r="B46" s="32">
        <f>Registro_Datos!C49</f>
        <v>0</v>
      </c>
      <c r="C46" s="66">
        <f>Registro_Datos!D49</f>
        <v>0</v>
      </c>
      <c r="D46" s="35">
        <f>Registro_Datos!E49</f>
        <v>0</v>
      </c>
      <c r="E46" s="70">
        <f>Registro_Datos!F49</f>
        <v>0</v>
      </c>
      <c r="F46" s="70">
        <f>Registro_Datos!G49</f>
        <v>0</v>
      </c>
      <c r="G46" s="70">
        <f>Registro_Datos!H49</f>
        <v>0</v>
      </c>
      <c r="H46" s="70">
        <f>Registro_Datos!I49</f>
        <v>0</v>
      </c>
      <c r="I46" s="70">
        <f>Registro_Datos!J49</f>
        <v>0</v>
      </c>
      <c r="J46" s="70">
        <f>Registro_Datos!K49</f>
        <v>0</v>
      </c>
      <c r="K46" s="70">
        <f>Registro_Datos!L49</f>
        <v>0</v>
      </c>
      <c r="L46" s="70">
        <f>Registro_Datos!M49</f>
        <v>0</v>
      </c>
      <c r="M46" s="70">
        <f>Registro_Datos!N49</f>
        <v>0</v>
      </c>
      <c r="N46" s="70">
        <f>Registro_Datos!O49</f>
        <v>0</v>
      </c>
      <c r="O46" s="70">
        <f>Registro_Datos!P49</f>
        <v>0</v>
      </c>
      <c r="P46" s="70">
        <f>Registro_Datos!Q49</f>
        <v>0</v>
      </c>
      <c r="Q46" s="70">
        <f>Registro_Datos!R49</f>
        <v>0</v>
      </c>
      <c r="R46" s="70">
        <f>Registro_Datos!S49</f>
        <v>0</v>
      </c>
      <c r="S46" s="70">
        <f>Registro_Datos!T49</f>
        <v>0</v>
      </c>
      <c r="T46" s="70">
        <f>Registro_Datos!U49</f>
        <v>0</v>
      </c>
      <c r="U46" s="70">
        <f>Registro_Datos!V49</f>
        <v>0</v>
      </c>
      <c r="V46" s="70">
        <f>Registro_Datos!W49</f>
        <v>0</v>
      </c>
      <c r="W46" s="70">
        <f>Registro_Datos!X49</f>
        <v>0</v>
      </c>
      <c r="X46" s="73">
        <f>Registro_Datos!Y49</f>
        <v>0</v>
      </c>
      <c r="Y46" s="26" t="str">
        <f t="shared" si="0"/>
        <v>Predio Aprobado</v>
      </c>
    </row>
    <row r="47" spans="1:25" s="5" customFormat="1" ht="18" x14ac:dyDescent="0.25">
      <c r="A47" s="72" t="str">
        <f>Registro_Datos!B50</f>
        <v>40</v>
      </c>
      <c r="B47" s="32">
        <f>Registro_Datos!C50</f>
        <v>0</v>
      </c>
      <c r="C47" s="66">
        <f>Registro_Datos!D50</f>
        <v>0</v>
      </c>
      <c r="D47" s="35">
        <f>Registro_Datos!E50</f>
        <v>0</v>
      </c>
      <c r="E47" s="70">
        <f>Registro_Datos!F50</f>
        <v>0</v>
      </c>
      <c r="F47" s="70">
        <f>Registro_Datos!G50</f>
        <v>0</v>
      </c>
      <c r="G47" s="70">
        <f>Registro_Datos!H50</f>
        <v>0</v>
      </c>
      <c r="H47" s="70">
        <f>Registro_Datos!I50</f>
        <v>0</v>
      </c>
      <c r="I47" s="70">
        <f>Registro_Datos!J50</f>
        <v>0</v>
      </c>
      <c r="J47" s="70">
        <f>Registro_Datos!K50</f>
        <v>0</v>
      </c>
      <c r="K47" s="70">
        <f>Registro_Datos!L50</f>
        <v>0</v>
      </c>
      <c r="L47" s="70">
        <f>Registro_Datos!M50</f>
        <v>0</v>
      </c>
      <c r="M47" s="70">
        <f>Registro_Datos!N50</f>
        <v>0</v>
      </c>
      <c r="N47" s="70">
        <f>Registro_Datos!O50</f>
        <v>0</v>
      </c>
      <c r="O47" s="70">
        <f>Registro_Datos!P50</f>
        <v>0</v>
      </c>
      <c r="P47" s="70">
        <f>Registro_Datos!Q50</f>
        <v>0</v>
      </c>
      <c r="Q47" s="70">
        <f>Registro_Datos!R50</f>
        <v>0</v>
      </c>
      <c r="R47" s="70">
        <f>Registro_Datos!S50</f>
        <v>0</v>
      </c>
      <c r="S47" s="70">
        <f>Registro_Datos!T50</f>
        <v>0</v>
      </c>
      <c r="T47" s="70">
        <f>Registro_Datos!U50</f>
        <v>0</v>
      </c>
      <c r="U47" s="70">
        <f>Registro_Datos!V50</f>
        <v>0</v>
      </c>
      <c r="V47" s="70">
        <f>Registro_Datos!W50</f>
        <v>0</v>
      </c>
      <c r="W47" s="70">
        <f>Registro_Datos!X50</f>
        <v>0</v>
      </c>
      <c r="X47" s="73">
        <f>Registro_Datos!Y50</f>
        <v>0</v>
      </c>
      <c r="Y47" s="26" t="str">
        <f t="shared" si="0"/>
        <v>Predio Aprobado</v>
      </c>
    </row>
    <row r="48" spans="1:25" s="5" customFormat="1" ht="18" x14ac:dyDescent="0.25">
      <c r="A48" s="72" t="str">
        <f>Registro_Datos!B51</f>
        <v>41</v>
      </c>
      <c r="B48" s="32">
        <f>Registro_Datos!C51</f>
        <v>0</v>
      </c>
      <c r="C48" s="66">
        <f>Registro_Datos!D51</f>
        <v>0</v>
      </c>
      <c r="D48" s="35">
        <f>Registro_Datos!E51</f>
        <v>0</v>
      </c>
      <c r="E48" s="70">
        <f>Registro_Datos!F51</f>
        <v>0</v>
      </c>
      <c r="F48" s="70">
        <f>Registro_Datos!G51</f>
        <v>0</v>
      </c>
      <c r="G48" s="70">
        <f>Registro_Datos!H51</f>
        <v>0</v>
      </c>
      <c r="H48" s="70">
        <f>Registro_Datos!I51</f>
        <v>0</v>
      </c>
      <c r="I48" s="70">
        <f>Registro_Datos!J51</f>
        <v>0</v>
      </c>
      <c r="J48" s="70">
        <f>Registro_Datos!K51</f>
        <v>0</v>
      </c>
      <c r="K48" s="70">
        <f>Registro_Datos!L51</f>
        <v>0</v>
      </c>
      <c r="L48" s="70">
        <f>Registro_Datos!M51</f>
        <v>0</v>
      </c>
      <c r="M48" s="70">
        <f>Registro_Datos!N51</f>
        <v>0</v>
      </c>
      <c r="N48" s="70">
        <f>Registro_Datos!O51</f>
        <v>0</v>
      </c>
      <c r="O48" s="70">
        <f>Registro_Datos!P51</f>
        <v>0</v>
      </c>
      <c r="P48" s="70">
        <f>Registro_Datos!Q51</f>
        <v>0</v>
      </c>
      <c r="Q48" s="70">
        <f>Registro_Datos!R51</f>
        <v>0</v>
      </c>
      <c r="R48" s="70">
        <f>Registro_Datos!S51</f>
        <v>0</v>
      </c>
      <c r="S48" s="70">
        <f>Registro_Datos!T51</f>
        <v>0</v>
      </c>
      <c r="T48" s="70">
        <f>Registro_Datos!U51</f>
        <v>0</v>
      </c>
      <c r="U48" s="70">
        <f>Registro_Datos!V51</f>
        <v>0</v>
      </c>
      <c r="V48" s="70">
        <f>Registro_Datos!W51</f>
        <v>0</v>
      </c>
      <c r="W48" s="70">
        <f>Registro_Datos!X51</f>
        <v>0</v>
      </c>
      <c r="X48" s="73">
        <f>Registro_Datos!Y51</f>
        <v>0</v>
      </c>
      <c r="Y48" s="26" t="str">
        <f t="shared" si="0"/>
        <v>Predio Aprobado</v>
      </c>
    </row>
    <row r="49" spans="1:25" s="5" customFormat="1" ht="18" x14ac:dyDescent="0.25">
      <c r="A49" s="72" t="str">
        <f>Registro_Datos!B52</f>
        <v>42</v>
      </c>
      <c r="B49" s="32">
        <f>Registro_Datos!C52</f>
        <v>0</v>
      </c>
      <c r="C49" s="66">
        <f>Registro_Datos!D52</f>
        <v>0</v>
      </c>
      <c r="D49" s="35">
        <f>Registro_Datos!E52</f>
        <v>0</v>
      </c>
      <c r="E49" s="70">
        <f>Registro_Datos!F52</f>
        <v>0</v>
      </c>
      <c r="F49" s="70">
        <f>Registro_Datos!G52</f>
        <v>0</v>
      </c>
      <c r="G49" s="70">
        <f>Registro_Datos!H52</f>
        <v>0</v>
      </c>
      <c r="H49" s="70">
        <f>Registro_Datos!I52</f>
        <v>0</v>
      </c>
      <c r="I49" s="70">
        <f>Registro_Datos!J52</f>
        <v>0</v>
      </c>
      <c r="J49" s="70">
        <f>Registro_Datos!K52</f>
        <v>0</v>
      </c>
      <c r="K49" s="70">
        <f>Registro_Datos!L52</f>
        <v>0</v>
      </c>
      <c r="L49" s="70">
        <f>Registro_Datos!M52</f>
        <v>0</v>
      </c>
      <c r="M49" s="70">
        <f>Registro_Datos!N52</f>
        <v>0</v>
      </c>
      <c r="N49" s="70">
        <f>Registro_Datos!O52</f>
        <v>0</v>
      </c>
      <c r="O49" s="70">
        <f>Registro_Datos!P52</f>
        <v>0</v>
      </c>
      <c r="P49" s="70">
        <f>Registro_Datos!Q52</f>
        <v>0</v>
      </c>
      <c r="Q49" s="70">
        <f>Registro_Datos!R52</f>
        <v>0</v>
      </c>
      <c r="R49" s="70">
        <f>Registro_Datos!S52</f>
        <v>0</v>
      </c>
      <c r="S49" s="70">
        <f>Registro_Datos!T52</f>
        <v>0</v>
      </c>
      <c r="T49" s="70">
        <f>Registro_Datos!U52</f>
        <v>0</v>
      </c>
      <c r="U49" s="70">
        <f>Registro_Datos!V52</f>
        <v>0</v>
      </c>
      <c r="V49" s="70">
        <f>Registro_Datos!W52</f>
        <v>0</v>
      </c>
      <c r="W49" s="70">
        <f>Registro_Datos!X52</f>
        <v>0</v>
      </c>
      <c r="X49" s="73">
        <f>Registro_Datos!Y52</f>
        <v>0</v>
      </c>
      <c r="Y49" s="26" t="str">
        <f t="shared" si="0"/>
        <v>Predio Aprobado</v>
      </c>
    </row>
    <row r="50" spans="1:25" s="5" customFormat="1" ht="18" x14ac:dyDescent="0.25">
      <c r="A50" s="72" t="str">
        <f>Registro_Datos!B53</f>
        <v>43</v>
      </c>
      <c r="B50" s="32">
        <f>Registro_Datos!C53</f>
        <v>0</v>
      </c>
      <c r="C50" s="66">
        <f>Registro_Datos!D53</f>
        <v>0</v>
      </c>
      <c r="D50" s="35">
        <f>Registro_Datos!E53</f>
        <v>0</v>
      </c>
      <c r="E50" s="70">
        <f>Registro_Datos!F53</f>
        <v>0</v>
      </c>
      <c r="F50" s="70">
        <f>Registro_Datos!G53</f>
        <v>0</v>
      </c>
      <c r="G50" s="70">
        <f>Registro_Datos!H53</f>
        <v>0</v>
      </c>
      <c r="H50" s="70">
        <f>Registro_Datos!I53</f>
        <v>0</v>
      </c>
      <c r="I50" s="70">
        <f>Registro_Datos!J53</f>
        <v>0</v>
      </c>
      <c r="J50" s="70">
        <f>Registro_Datos!K53</f>
        <v>0</v>
      </c>
      <c r="K50" s="70">
        <f>Registro_Datos!L53</f>
        <v>0</v>
      </c>
      <c r="L50" s="70">
        <f>Registro_Datos!M53</f>
        <v>0</v>
      </c>
      <c r="M50" s="70">
        <f>Registro_Datos!N53</f>
        <v>0</v>
      </c>
      <c r="N50" s="70">
        <f>Registro_Datos!O53</f>
        <v>0</v>
      </c>
      <c r="O50" s="70">
        <f>Registro_Datos!P53</f>
        <v>0</v>
      </c>
      <c r="P50" s="70">
        <f>Registro_Datos!Q53</f>
        <v>0</v>
      </c>
      <c r="Q50" s="70">
        <f>Registro_Datos!R53</f>
        <v>0</v>
      </c>
      <c r="R50" s="70">
        <f>Registro_Datos!S53</f>
        <v>0</v>
      </c>
      <c r="S50" s="70">
        <f>Registro_Datos!T53</f>
        <v>0</v>
      </c>
      <c r="T50" s="70">
        <f>Registro_Datos!U53</f>
        <v>0</v>
      </c>
      <c r="U50" s="70">
        <f>Registro_Datos!V53</f>
        <v>0</v>
      </c>
      <c r="V50" s="70">
        <f>Registro_Datos!W53</f>
        <v>0</v>
      </c>
      <c r="W50" s="70">
        <f>Registro_Datos!X53</f>
        <v>0</v>
      </c>
      <c r="X50" s="73">
        <f>Registro_Datos!Y53</f>
        <v>0</v>
      </c>
      <c r="Y50" s="26" t="str">
        <f t="shared" si="0"/>
        <v>Predio Aprobado</v>
      </c>
    </row>
    <row r="51" spans="1:25" s="5" customFormat="1" ht="18" x14ac:dyDescent="0.25">
      <c r="A51" s="72" t="str">
        <f>Registro_Datos!B54</f>
        <v>44</v>
      </c>
      <c r="B51" s="32">
        <f>Registro_Datos!C54</f>
        <v>0</v>
      </c>
      <c r="C51" s="66">
        <f>Registro_Datos!D54</f>
        <v>0</v>
      </c>
      <c r="D51" s="35">
        <f>Registro_Datos!E54</f>
        <v>0</v>
      </c>
      <c r="E51" s="70">
        <f>Registro_Datos!F54</f>
        <v>0</v>
      </c>
      <c r="F51" s="70">
        <f>Registro_Datos!G54</f>
        <v>0</v>
      </c>
      <c r="G51" s="70">
        <f>Registro_Datos!H54</f>
        <v>0</v>
      </c>
      <c r="H51" s="70">
        <f>Registro_Datos!I54</f>
        <v>0</v>
      </c>
      <c r="I51" s="70">
        <f>Registro_Datos!J54</f>
        <v>0</v>
      </c>
      <c r="J51" s="70">
        <f>Registro_Datos!K54</f>
        <v>0</v>
      </c>
      <c r="K51" s="70">
        <f>Registro_Datos!L54</f>
        <v>0</v>
      </c>
      <c r="L51" s="70">
        <f>Registro_Datos!M54</f>
        <v>0</v>
      </c>
      <c r="M51" s="70">
        <f>Registro_Datos!N54</f>
        <v>0</v>
      </c>
      <c r="N51" s="70">
        <f>Registro_Datos!O54</f>
        <v>0</v>
      </c>
      <c r="O51" s="70">
        <f>Registro_Datos!P54</f>
        <v>0</v>
      </c>
      <c r="P51" s="70">
        <f>Registro_Datos!Q54</f>
        <v>0</v>
      </c>
      <c r="Q51" s="70">
        <f>Registro_Datos!R54</f>
        <v>0</v>
      </c>
      <c r="R51" s="70">
        <f>Registro_Datos!S54</f>
        <v>0</v>
      </c>
      <c r="S51" s="70">
        <f>Registro_Datos!T54</f>
        <v>0</v>
      </c>
      <c r="T51" s="70">
        <f>Registro_Datos!U54</f>
        <v>0</v>
      </c>
      <c r="U51" s="70">
        <f>Registro_Datos!V54</f>
        <v>0</v>
      </c>
      <c r="V51" s="70">
        <f>Registro_Datos!W54</f>
        <v>0</v>
      </c>
      <c r="W51" s="70">
        <f>Registro_Datos!X54</f>
        <v>0</v>
      </c>
      <c r="X51" s="73">
        <f>Registro_Datos!Y54</f>
        <v>0</v>
      </c>
      <c r="Y51" s="26" t="str">
        <f t="shared" si="0"/>
        <v>Predio Aprobado</v>
      </c>
    </row>
    <row r="52" spans="1:25" s="5" customFormat="1" ht="18" x14ac:dyDescent="0.25">
      <c r="A52" s="72" t="str">
        <f>Registro_Datos!B55</f>
        <v>45</v>
      </c>
      <c r="B52" s="32">
        <f>Registro_Datos!C55</f>
        <v>0</v>
      </c>
      <c r="C52" s="66">
        <f>Registro_Datos!D55</f>
        <v>0</v>
      </c>
      <c r="D52" s="35">
        <f>Registro_Datos!E55</f>
        <v>0</v>
      </c>
      <c r="E52" s="70">
        <f>Registro_Datos!F55</f>
        <v>0</v>
      </c>
      <c r="F52" s="70">
        <f>Registro_Datos!G55</f>
        <v>0</v>
      </c>
      <c r="G52" s="70">
        <f>Registro_Datos!H55</f>
        <v>0</v>
      </c>
      <c r="H52" s="70">
        <f>Registro_Datos!I55</f>
        <v>0</v>
      </c>
      <c r="I52" s="70">
        <f>Registro_Datos!J55</f>
        <v>0</v>
      </c>
      <c r="J52" s="70">
        <f>Registro_Datos!K55</f>
        <v>0</v>
      </c>
      <c r="K52" s="70">
        <f>Registro_Datos!L55</f>
        <v>0</v>
      </c>
      <c r="L52" s="70">
        <f>Registro_Datos!M55</f>
        <v>0</v>
      </c>
      <c r="M52" s="70">
        <f>Registro_Datos!N55</f>
        <v>0</v>
      </c>
      <c r="N52" s="70">
        <f>Registro_Datos!O55</f>
        <v>0</v>
      </c>
      <c r="O52" s="70">
        <f>Registro_Datos!P55</f>
        <v>0</v>
      </c>
      <c r="P52" s="70">
        <f>Registro_Datos!Q55</f>
        <v>0</v>
      </c>
      <c r="Q52" s="70">
        <f>Registro_Datos!R55</f>
        <v>0</v>
      </c>
      <c r="R52" s="70">
        <f>Registro_Datos!S55</f>
        <v>0</v>
      </c>
      <c r="S52" s="70">
        <f>Registro_Datos!T55</f>
        <v>0</v>
      </c>
      <c r="T52" s="70">
        <f>Registro_Datos!U55</f>
        <v>0</v>
      </c>
      <c r="U52" s="70">
        <f>Registro_Datos!V55</f>
        <v>0</v>
      </c>
      <c r="V52" s="70">
        <f>Registro_Datos!W55</f>
        <v>0</v>
      </c>
      <c r="W52" s="70">
        <f>Registro_Datos!X55</f>
        <v>0</v>
      </c>
      <c r="X52" s="73">
        <f>Registro_Datos!Y55</f>
        <v>0</v>
      </c>
      <c r="Y52" s="26" t="str">
        <f t="shared" si="0"/>
        <v>Predio Aprobado</v>
      </c>
    </row>
    <row r="53" spans="1:25" s="5" customFormat="1" ht="18" x14ac:dyDescent="0.25">
      <c r="A53" s="72" t="str">
        <f>Registro_Datos!B56</f>
        <v>46</v>
      </c>
      <c r="B53" s="32">
        <f>Registro_Datos!C56</f>
        <v>0</v>
      </c>
      <c r="C53" s="66">
        <f>Registro_Datos!D56</f>
        <v>0</v>
      </c>
      <c r="D53" s="35">
        <f>Registro_Datos!E56</f>
        <v>0</v>
      </c>
      <c r="E53" s="70">
        <f>Registro_Datos!F56</f>
        <v>0</v>
      </c>
      <c r="F53" s="70">
        <f>Registro_Datos!G56</f>
        <v>0</v>
      </c>
      <c r="G53" s="70">
        <f>Registro_Datos!H56</f>
        <v>0</v>
      </c>
      <c r="H53" s="70">
        <f>Registro_Datos!I56</f>
        <v>0</v>
      </c>
      <c r="I53" s="70">
        <f>Registro_Datos!J56</f>
        <v>0</v>
      </c>
      <c r="J53" s="70">
        <f>Registro_Datos!K56</f>
        <v>0</v>
      </c>
      <c r="K53" s="70">
        <f>Registro_Datos!L56</f>
        <v>0</v>
      </c>
      <c r="L53" s="70">
        <f>Registro_Datos!M56</f>
        <v>0</v>
      </c>
      <c r="M53" s="70">
        <f>Registro_Datos!N56</f>
        <v>0</v>
      </c>
      <c r="N53" s="70">
        <f>Registro_Datos!O56</f>
        <v>0</v>
      </c>
      <c r="O53" s="70">
        <f>Registro_Datos!P56</f>
        <v>0</v>
      </c>
      <c r="P53" s="70">
        <f>Registro_Datos!Q56</f>
        <v>0</v>
      </c>
      <c r="Q53" s="70">
        <f>Registro_Datos!R56</f>
        <v>0</v>
      </c>
      <c r="R53" s="70">
        <f>Registro_Datos!S56</f>
        <v>0</v>
      </c>
      <c r="S53" s="70">
        <f>Registro_Datos!T56</f>
        <v>0</v>
      </c>
      <c r="T53" s="70">
        <f>Registro_Datos!U56</f>
        <v>0</v>
      </c>
      <c r="U53" s="70">
        <f>Registro_Datos!V56</f>
        <v>0</v>
      </c>
      <c r="V53" s="70">
        <f>Registro_Datos!W56</f>
        <v>0</v>
      </c>
      <c r="W53" s="70">
        <f>Registro_Datos!X56</f>
        <v>0</v>
      </c>
      <c r="X53" s="73">
        <f>Registro_Datos!Y56</f>
        <v>0</v>
      </c>
      <c r="Y53" s="26" t="str">
        <f t="shared" si="0"/>
        <v>Predio Aprobado</v>
      </c>
    </row>
    <row r="54" spans="1:25" s="5" customFormat="1" ht="18" x14ac:dyDescent="0.25">
      <c r="A54" s="72" t="str">
        <f>Registro_Datos!B57</f>
        <v>47</v>
      </c>
      <c r="B54" s="32">
        <f>Registro_Datos!C57</f>
        <v>0</v>
      </c>
      <c r="C54" s="66">
        <f>Registro_Datos!D57</f>
        <v>0</v>
      </c>
      <c r="D54" s="35">
        <f>Registro_Datos!E57</f>
        <v>0</v>
      </c>
      <c r="E54" s="70">
        <f>Registro_Datos!F57</f>
        <v>0</v>
      </c>
      <c r="F54" s="70">
        <f>Registro_Datos!G57</f>
        <v>0</v>
      </c>
      <c r="G54" s="70">
        <f>Registro_Datos!H57</f>
        <v>0</v>
      </c>
      <c r="H54" s="70">
        <f>Registro_Datos!I57</f>
        <v>0</v>
      </c>
      <c r="I54" s="70">
        <f>Registro_Datos!J57</f>
        <v>0</v>
      </c>
      <c r="J54" s="70">
        <f>Registro_Datos!K57</f>
        <v>0</v>
      </c>
      <c r="K54" s="70">
        <f>Registro_Datos!L57</f>
        <v>0</v>
      </c>
      <c r="L54" s="70">
        <f>Registro_Datos!M57</f>
        <v>0</v>
      </c>
      <c r="M54" s="70">
        <f>Registro_Datos!N57</f>
        <v>0</v>
      </c>
      <c r="N54" s="70">
        <f>Registro_Datos!O57</f>
        <v>0</v>
      </c>
      <c r="O54" s="70">
        <f>Registro_Datos!P57</f>
        <v>0</v>
      </c>
      <c r="P54" s="70">
        <f>Registro_Datos!Q57</f>
        <v>0</v>
      </c>
      <c r="Q54" s="70">
        <f>Registro_Datos!R57</f>
        <v>0</v>
      </c>
      <c r="R54" s="70">
        <f>Registro_Datos!S57</f>
        <v>0</v>
      </c>
      <c r="S54" s="70">
        <f>Registro_Datos!T57</f>
        <v>0</v>
      </c>
      <c r="T54" s="70">
        <f>Registro_Datos!U57</f>
        <v>0</v>
      </c>
      <c r="U54" s="70">
        <f>Registro_Datos!V57</f>
        <v>0</v>
      </c>
      <c r="V54" s="70">
        <f>Registro_Datos!W57</f>
        <v>0</v>
      </c>
      <c r="W54" s="70">
        <f>Registro_Datos!X57</f>
        <v>0</v>
      </c>
      <c r="X54" s="73">
        <f>Registro_Datos!Y57</f>
        <v>0</v>
      </c>
      <c r="Y54" s="26" t="str">
        <f t="shared" si="0"/>
        <v>Predio Aprobado</v>
      </c>
    </row>
    <row r="55" spans="1:25" s="5" customFormat="1" ht="18" x14ac:dyDescent="0.25">
      <c r="A55" s="72" t="str">
        <f>Registro_Datos!B58</f>
        <v>48</v>
      </c>
      <c r="B55" s="32">
        <f>Registro_Datos!C58</f>
        <v>0</v>
      </c>
      <c r="C55" s="66">
        <f>Registro_Datos!D58</f>
        <v>0</v>
      </c>
      <c r="D55" s="35">
        <f>Registro_Datos!E58</f>
        <v>0</v>
      </c>
      <c r="E55" s="70">
        <f>Registro_Datos!F58</f>
        <v>0</v>
      </c>
      <c r="F55" s="70">
        <f>Registro_Datos!G58</f>
        <v>0</v>
      </c>
      <c r="G55" s="70">
        <f>Registro_Datos!H58</f>
        <v>0</v>
      </c>
      <c r="H55" s="70">
        <f>Registro_Datos!I58</f>
        <v>0</v>
      </c>
      <c r="I55" s="70">
        <f>Registro_Datos!J58</f>
        <v>0</v>
      </c>
      <c r="J55" s="70">
        <f>Registro_Datos!K58</f>
        <v>0</v>
      </c>
      <c r="K55" s="70">
        <f>Registro_Datos!L58</f>
        <v>0</v>
      </c>
      <c r="L55" s="70">
        <f>Registro_Datos!M58</f>
        <v>0</v>
      </c>
      <c r="M55" s="70">
        <f>Registro_Datos!N58</f>
        <v>0</v>
      </c>
      <c r="N55" s="70">
        <f>Registro_Datos!O58</f>
        <v>0</v>
      </c>
      <c r="O55" s="70">
        <f>Registro_Datos!P58</f>
        <v>0</v>
      </c>
      <c r="P55" s="70">
        <f>Registro_Datos!Q58</f>
        <v>0</v>
      </c>
      <c r="Q55" s="70">
        <f>Registro_Datos!R58</f>
        <v>0</v>
      </c>
      <c r="R55" s="70">
        <f>Registro_Datos!S58</f>
        <v>0</v>
      </c>
      <c r="S55" s="70">
        <f>Registro_Datos!T58</f>
        <v>0</v>
      </c>
      <c r="T55" s="70">
        <f>Registro_Datos!U58</f>
        <v>0</v>
      </c>
      <c r="U55" s="70">
        <f>Registro_Datos!V58</f>
        <v>0</v>
      </c>
      <c r="V55" s="70">
        <f>Registro_Datos!W58</f>
        <v>0</v>
      </c>
      <c r="W55" s="70">
        <f>Registro_Datos!X58</f>
        <v>0</v>
      </c>
      <c r="X55" s="73">
        <f>Registro_Datos!Y58</f>
        <v>0</v>
      </c>
      <c r="Y55" s="26" t="str">
        <f t="shared" si="0"/>
        <v>Predio Aprobado</v>
      </c>
    </row>
    <row r="56" spans="1:25" s="5" customFormat="1" ht="18" x14ac:dyDescent="0.25">
      <c r="A56" s="72" t="str">
        <f>Registro_Datos!B59</f>
        <v>49</v>
      </c>
      <c r="B56" s="32">
        <f>Registro_Datos!C59</f>
        <v>0</v>
      </c>
      <c r="C56" s="66">
        <f>Registro_Datos!D59</f>
        <v>0</v>
      </c>
      <c r="D56" s="35">
        <f>Registro_Datos!E59</f>
        <v>0</v>
      </c>
      <c r="E56" s="70">
        <f>Registro_Datos!F59</f>
        <v>0</v>
      </c>
      <c r="F56" s="70">
        <f>Registro_Datos!G59</f>
        <v>0</v>
      </c>
      <c r="G56" s="70">
        <f>Registro_Datos!H59</f>
        <v>0</v>
      </c>
      <c r="H56" s="70">
        <f>Registro_Datos!I59</f>
        <v>0</v>
      </c>
      <c r="I56" s="70">
        <f>Registro_Datos!J59</f>
        <v>0</v>
      </c>
      <c r="J56" s="70">
        <f>Registro_Datos!K59</f>
        <v>0</v>
      </c>
      <c r="K56" s="70">
        <f>Registro_Datos!L59</f>
        <v>0</v>
      </c>
      <c r="L56" s="70">
        <f>Registro_Datos!M59</f>
        <v>0</v>
      </c>
      <c r="M56" s="70">
        <f>Registro_Datos!N59</f>
        <v>0</v>
      </c>
      <c r="N56" s="70">
        <f>Registro_Datos!O59</f>
        <v>0</v>
      </c>
      <c r="O56" s="70">
        <f>Registro_Datos!P59</f>
        <v>0</v>
      </c>
      <c r="P56" s="70">
        <f>Registro_Datos!Q59</f>
        <v>0</v>
      </c>
      <c r="Q56" s="70">
        <f>Registro_Datos!R59</f>
        <v>0</v>
      </c>
      <c r="R56" s="70">
        <f>Registro_Datos!S59</f>
        <v>0</v>
      </c>
      <c r="S56" s="70">
        <f>Registro_Datos!T59</f>
        <v>0</v>
      </c>
      <c r="T56" s="70">
        <f>Registro_Datos!U59</f>
        <v>0</v>
      </c>
      <c r="U56" s="70">
        <f>Registro_Datos!V59</f>
        <v>0</v>
      </c>
      <c r="V56" s="70">
        <f>Registro_Datos!W59</f>
        <v>0</v>
      </c>
      <c r="W56" s="70">
        <f>Registro_Datos!X59</f>
        <v>0</v>
      </c>
      <c r="X56" s="73">
        <f>Registro_Datos!Y59</f>
        <v>0</v>
      </c>
      <c r="Y56" s="26" t="str">
        <f t="shared" si="0"/>
        <v>Predio Aprobado</v>
      </c>
    </row>
    <row r="57" spans="1:25" s="5" customFormat="1" ht="18" x14ac:dyDescent="0.25">
      <c r="A57" s="72" t="str">
        <f>Registro_Datos!B60</f>
        <v>50</v>
      </c>
      <c r="B57" s="32">
        <f>Registro_Datos!C60</f>
        <v>0</v>
      </c>
      <c r="C57" s="66">
        <f>Registro_Datos!D60</f>
        <v>0</v>
      </c>
      <c r="D57" s="35">
        <f>Registro_Datos!E60</f>
        <v>0</v>
      </c>
      <c r="E57" s="70">
        <f>Registro_Datos!F60</f>
        <v>0</v>
      </c>
      <c r="F57" s="70">
        <f>Registro_Datos!G60</f>
        <v>0</v>
      </c>
      <c r="G57" s="70">
        <f>Registro_Datos!H60</f>
        <v>0</v>
      </c>
      <c r="H57" s="70">
        <f>Registro_Datos!I60</f>
        <v>0</v>
      </c>
      <c r="I57" s="70">
        <f>Registro_Datos!J60</f>
        <v>0</v>
      </c>
      <c r="J57" s="70">
        <f>Registro_Datos!K60</f>
        <v>0</v>
      </c>
      <c r="K57" s="70">
        <f>Registro_Datos!L60</f>
        <v>0</v>
      </c>
      <c r="L57" s="70">
        <f>Registro_Datos!M60</f>
        <v>0</v>
      </c>
      <c r="M57" s="70">
        <f>Registro_Datos!N60</f>
        <v>0</v>
      </c>
      <c r="N57" s="70">
        <f>Registro_Datos!O60</f>
        <v>0</v>
      </c>
      <c r="O57" s="70">
        <f>Registro_Datos!P60</f>
        <v>0</v>
      </c>
      <c r="P57" s="70">
        <f>Registro_Datos!Q60</f>
        <v>0</v>
      </c>
      <c r="Q57" s="70">
        <f>Registro_Datos!R60</f>
        <v>0</v>
      </c>
      <c r="R57" s="70">
        <f>Registro_Datos!S60</f>
        <v>0</v>
      </c>
      <c r="S57" s="70">
        <f>Registro_Datos!T60</f>
        <v>0</v>
      </c>
      <c r="T57" s="70">
        <f>Registro_Datos!U60</f>
        <v>0</v>
      </c>
      <c r="U57" s="70">
        <f>Registro_Datos!V60</f>
        <v>0</v>
      </c>
      <c r="V57" s="70">
        <f>Registro_Datos!W60</f>
        <v>0</v>
      </c>
      <c r="W57" s="70">
        <f>Registro_Datos!X60</f>
        <v>0</v>
      </c>
      <c r="X57" s="73">
        <f>Registro_Datos!Y60</f>
        <v>0</v>
      </c>
      <c r="Y57" s="26" t="str">
        <f t="shared" si="0"/>
        <v>Predio Aprobado</v>
      </c>
    </row>
    <row r="58" spans="1:25" s="5" customFormat="1" ht="18" x14ac:dyDescent="0.25">
      <c r="A58" s="72" t="str">
        <f>Registro_Datos!B61</f>
        <v>51</v>
      </c>
      <c r="B58" s="32">
        <f>Registro_Datos!C61</f>
        <v>0</v>
      </c>
      <c r="C58" s="66">
        <f>Registro_Datos!D61</f>
        <v>0</v>
      </c>
      <c r="D58" s="35">
        <f>Registro_Datos!E61</f>
        <v>0</v>
      </c>
      <c r="E58" s="70">
        <f>Registro_Datos!F61</f>
        <v>0</v>
      </c>
      <c r="F58" s="70">
        <f>Registro_Datos!G61</f>
        <v>0</v>
      </c>
      <c r="G58" s="70">
        <f>Registro_Datos!H61</f>
        <v>0</v>
      </c>
      <c r="H58" s="70">
        <f>Registro_Datos!I61</f>
        <v>0</v>
      </c>
      <c r="I58" s="70">
        <f>Registro_Datos!J61</f>
        <v>0</v>
      </c>
      <c r="J58" s="70">
        <f>Registro_Datos!K61</f>
        <v>0</v>
      </c>
      <c r="K58" s="70">
        <f>Registro_Datos!L61</f>
        <v>0</v>
      </c>
      <c r="L58" s="70">
        <f>Registro_Datos!M61</f>
        <v>0</v>
      </c>
      <c r="M58" s="70">
        <f>Registro_Datos!N61</f>
        <v>0</v>
      </c>
      <c r="N58" s="70">
        <f>Registro_Datos!O61</f>
        <v>0</v>
      </c>
      <c r="O58" s="70">
        <f>Registro_Datos!P61</f>
        <v>0</v>
      </c>
      <c r="P58" s="70">
        <f>Registro_Datos!Q61</f>
        <v>0</v>
      </c>
      <c r="Q58" s="70">
        <f>Registro_Datos!R61</f>
        <v>0</v>
      </c>
      <c r="R58" s="70">
        <f>Registro_Datos!S61</f>
        <v>0</v>
      </c>
      <c r="S58" s="70">
        <f>Registro_Datos!T61</f>
        <v>0</v>
      </c>
      <c r="T58" s="70">
        <f>Registro_Datos!U61</f>
        <v>0</v>
      </c>
      <c r="U58" s="70">
        <f>Registro_Datos!V61</f>
        <v>0</v>
      </c>
      <c r="V58" s="70">
        <f>Registro_Datos!W61</f>
        <v>0</v>
      </c>
      <c r="W58" s="70">
        <f>Registro_Datos!X61</f>
        <v>0</v>
      </c>
      <c r="X58" s="73">
        <f>Registro_Datos!Y61</f>
        <v>0</v>
      </c>
      <c r="Y58" s="26" t="str">
        <f t="shared" si="0"/>
        <v>Predio Aprobado</v>
      </c>
    </row>
    <row r="59" spans="1:25" s="5" customFormat="1" ht="18" x14ac:dyDescent="0.25">
      <c r="A59" s="72" t="str">
        <f>Registro_Datos!B62</f>
        <v>52</v>
      </c>
      <c r="B59" s="32">
        <f>Registro_Datos!C62</f>
        <v>0</v>
      </c>
      <c r="C59" s="66">
        <f>Registro_Datos!D62</f>
        <v>0</v>
      </c>
      <c r="D59" s="35">
        <f>Registro_Datos!E62</f>
        <v>0</v>
      </c>
      <c r="E59" s="70">
        <f>Registro_Datos!F62</f>
        <v>0</v>
      </c>
      <c r="F59" s="70">
        <f>Registro_Datos!G62</f>
        <v>0</v>
      </c>
      <c r="G59" s="70">
        <f>Registro_Datos!H62</f>
        <v>0</v>
      </c>
      <c r="H59" s="70">
        <f>Registro_Datos!I62</f>
        <v>0</v>
      </c>
      <c r="I59" s="70">
        <f>Registro_Datos!J62</f>
        <v>0</v>
      </c>
      <c r="J59" s="70">
        <f>Registro_Datos!K62</f>
        <v>0</v>
      </c>
      <c r="K59" s="70">
        <f>Registro_Datos!L62</f>
        <v>0</v>
      </c>
      <c r="L59" s="70">
        <f>Registro_Datos!M62</f>
        <v>0</v>
      </c>
      <c r="M59" s="70">
        <f>Registro_Datos!N62</f>
        <v>0</v>
      </c>
      <c r="N59" s="70">
        <f>Registro_Datos!O62</f>
        <v>0</v>
      </c>
      <c r="O59" s="70">
        <f>Registro_Datos!P62</f>
        <v>0</v>
      </c>
      <c r="P59" s="70">
        <f>Registro_Datos!Q62</f>
        <v>0</v>
      </c>
      <c r="Q59" s="70">
        <f>Registro_Datos!R62</f>
        <v>0</v>
      </c>
      <c r="R59" s="70">
        <f>Registro_Datos!S62</f>
        <v>0</v>
      </c>
      <c r="S59" s="70">
        <f>Registro_Datos!T62</f>
        <v>0</v>
      </c>
      <c r="T59" s="70">
        <f>Registro_Datos!U62</f>
        <v>0</v>
      </c>
      <c r="U59" s="70">
        <f>Registro_Datos!V62</f>
        <v>0</v>
      </c>
      <c r="V59" s="70">
        <f>Registro_Datos!W62</f>
        <v>0</v>
      </c>
      <c r="W59" s="70">
        <f>Registro_Datos!X62</f>
        <v>0</v>
      </c>
      <c r="X59" s="73">
        <f>Registro_Datos!Y62</f>
        <v>0</v>
      </c>
      <c r="Y59" s="26" t="str">
        <f t="shared" si="0"/>
        <v>Predio Aprobado</v>
      </c>
    </row>
    <row r="60" spans="1:25" s="5" customFormat="1" ht="18" x14ac:dyDescent="0.25">
      <c r="A60" s="72" t="str">
        <f>Registro_Datos!B63</f>
        <v>53</v>
      </c>
      <c r="B60" s="32">
        <f>Registro_Datos!C63</f>
        <v>0</v>
      </c>
      <c r="C60" s="66">
        <f>Registro_Datos!D63</f>
        <v>0</v>
      </c>
      <c r="D60" s="35">
        <f>Registro_Datos!E63</f>
        <v>0</v>
      </c>
      <c r="E60" s="70">
        <f>Registro_Datos!F63</f>
        <v>0</v>
      </c>
      <c r="F60" s="70">
        <f>Registro_Datos!G63</f>
        <v>0</v>
      </c>
      <c r="G60" s="70">
        <f>Registro_Datos!H63</f>
        <v>0</v>
      </c>
      <c r="H60" s="70">
        <f>Registro_Datos!I63</f>
        <v>0</v>
      </c>
      <c r="I60" s="70">
        <f>Registro_Datos!J63</f>
        <v>0</v>
      </c>
      <c r="J60" s="70">
        <f>Registro_Datos!K63</f>
        <v>0</v>
      </c>
      <c r="K60" s="70">
        <f>Registro_Datos!L63</f>
        <v>0</v>
      </c>
      <c r="L60" s="70">
        <f>Registro_Datos!M63</f>
        <v>0</v>
      </c>
      <c r="M60" s="70">
        <f>Registro_Datos!N63</f>
        <v>0</v>
      </c>
      <c r="N60" s="70">
        <f>Registro_Datos!O63</f>
        <v>0</v>
      </c>
      <c r="O60" s="70">
        <f>Registro_Datos!P63</f>
        <v>0</v>
      </c>
      <c r="P60" s="70">
        <f>Registro_Datos!Q63</f>
        <v>0</v>
      </c>
      <c r="Q60" s="70">
        <f>Registro_Datos!R63</f>
        <v>0</v>
      </c>
      <c r="R60" s="70">
        <f>Registro_Datos!S63</f>
        <v>0</v>
      </c>
      <c r="S60" s="70">
        <f>Registro_Datos!T63</f>
        <v>0</v>
      </c>
      <c r="T60" s="70">
        <f>Registro_Datos!U63</f>
        <v>0</v>
      </c>
      <c r="U60" s="70">
        <f>Registro_Datos!V63</f>
        <v>0</v>
      </c>
      <c r="V60" s="70">
        <f>Registro_Datos!W63</f>
        <v>0</v>
      </c>
      <c r="W60" s="70">
        <f>Registro_Datos!X63</f>
        <v>0</v>
      </c>
      <c r="X60" s="73">
        <f>Registro_Datos!Y63</f>
        <v>0</v>
      </c>
      <c r="Y60" s="26" t="str">
        <f t="shared" si="0"/>
        <v>Predio Aprobado</v>
      </c>
    </row>
    <row r="61" spans="1:25" s="5" customFormat="1" ht="18" x14ac:dyDescent="0.25">
      <c r="A61" s="72" t="str">
        <f>Registro_Datos!B64</f>
        <v>54</v>
      </c>
      <c r="B61" s="32">
        <f>Registro_Datos!C64</f>
        <v>0</v>
      </c>
      <c r="C61" s="66">
        <f>Registro_Datos!D64</f>
        <v>0</v>
      </c>
      <c r="D61" s="35">
        <f>Registro_Datos!E64</f>
        <v>0</v>
      </c>
      <c r="E61" s="70">
        <f>Registro_Datos!F64</f>
        <v>0</v>
      </c>
      <c r="F61" s="70">
        <f>Registro_Datos!G64</f>
        <v>0</v>
      </c>
      <c r="G61" s="70">
        <f>Registro_Datos!H64</f>
        <v>0</v>
      </c>
      <c r="H61" s="70">
        <f>Registro_Datos!I64</f>
        <v>0</v>
      </c>
      <c r="I61" s="70">
        <f>Registro_Datos!J64</f>
        <v>0</v>
      </c>
      <c r="J61" s="70">
        <f>Registro_Datos!K64</f>
        <v>0</v>
      </c>
      <c r="K61" s="70">
        <f>Registro_Datos!L64</f>
        <v>0</v>
      </c>
      <c r="L61" s="70">
        <f>Registro_Datos!M64</f>
        <v>0</v>
      </c>
      <c r="M61" s="70">
        <f>Registro_Datos!N64</f>
        <v>0</v>
      </c>
      <c r="N61" s="70">
        <f>Registro_Datos!O64</f>
        <v>0</v>
      </c>
      <c r="O61" s="70">
        <f>Registro_Datos!P64</f>
        <v>0</v>
      </c>
      <c r="P61" s="70">
        <f>Registro_Datos!Q64</f>
        <v>0</v>
      </c>
      <c r="Q61" s="70">
        <f>Registro_Datos!R64</f>
        <v>0</v>
      </c>
      <c r="R61" s="70">
        <f>Registro_Datos!S64</f>
        <v>0</v>
      </c>
      <c r="S61" s="70">
        <f>Registro_Datos!T64</f>
        <v>0</v>
      </c>
      <c r="T61" s="70">
        <f>Registro_Datos!U64</f>
        <v>0</v>
      </c>
      <c r="U61" s="70">
        <f>Registro_Datos!V64</f>
        <v>0</v>
      </c>
      <c r="V61" s="70">
        <f>Registro_Datos!W64</f>
        <v>0</v>
      </c>
      <c r="W61" s="70">
        <f>Registro_Datos!X64</f>
        <v>0</v>
      </c>
      <c r="X61" s="73">
        <f>Registro_Datos!Y64</f>
        <v>0</v>
      </c>
      <c r="Y61" s="26" t="str">
        <f t="shared" si="0"/>
        <v>Predio Aprobado</v>
      </c>
    </row>
    <row r="62" spans="1:25" s="5" customFormat="1" ht="18" x14ac:dyDescent="0.25">
      <c r="A62" s="72" t="str">
        <f>Registro_Datos!B65</f>
        <v>55</v>
      </c>
      <c r="B62" s="32">
        <f>Registro_Datos!C65</f>
        <v>0</v>
      </c>
      <c r="C62" s="66">
        <f>Registro_Datos!D65</f>
        <v>0</v>
      </c>
      <c r="D62" s="35">
        <f>Registro_Datos!E65</f>
        <v>0</v>
      </c>
      <c r="E62" s="70">
        <f>Registro_Datos!F65</f>
        <v>0</v>
      </c>
      <c r="F62" s="70">
        <f>Registro_Datos!G65</f>
        <v>0</v>
      </c>
      <c r="G62" s="70">
        <f>Registro_Datos!H65</f>
        <v>0</v>
      </c>
      <c r="H62" s="70">
        <f>Registro_Datos!I65</f>
        <v>0</v>
      </c>
      <c r="I62" s="70">
        <f>Registro_Datos!J65</f>
        <v>0</v>
      </c>
      <c r="J62" s="70">
        <f>Registro_Datos!K65</f>
        <v>0</v>
      </c>
      <c r="K62" s="70">
        <f>Registro_Datos!L65</f>
        <v>0</v>
      </c>
      <c r="L62" s="70">
        <f>Registro_Datos!M65</f>
        <v>0</v>
      </c>
      <c r="M62" s="70">
        <f>Registro_Datos!N65</f>
        <v>0</v>
      </c>
      <c r="N62" s="70">
        <f>Registro_Datos!O65</f>
        <v>0</v>
      </c>
      <c r="O62" s="70">
        <f>Registro_Datos!P65</f>
        <v>0</v>
      </c>
      <c r="P62" s="70">
        <f>Registro_Datos!Q65</f>
        <v>0</v>
      </c>
      <c r="Q62" s="70">
        <f>Registro_Datos!R65</f>
        <v>0</v>
      </c>
      <c r="R62" s="70">
        <f>Registro_Datos!S65</f>
        <v>0</v>
      </c>
      <c r="S62" s="70">
        <f>Registro_Datos!T65</f>
        <v>0</v>
      </c>
      <c r="T62" s="70">
        <f>Registro_Datos!U65</f>
        <v>0</v>
      </c>
      <c r="U62" s="70">
        <f>Registro_Datos!V65</f>
        <v>0</v>
      </c>
      <c r="V62" s="70">
        <f>Registro_Datos!W65</f>
        <v>0</v>
      </c>
      <c r="W62" s="70">
        <f>Registro_Datos!X65</f>
        <v>0</v>
      </c>
      <c r="X62" s="73">
        <f>Registro_Datos!Y65</f>
        <v>0</v>
      </c>
      <c r="Y62" s="26" t="str">
        <f t="shared" si="0"/>
        <v>Predio Aprobado</v>
      </c>
    </row>
    <row r="63" spans="1:25" s="5" customFormat="1" ht="18" x14ac:dyDescent="0.25">
      <c r="A63" s="72" t="str">
        <f>Registro_Datos!B66</f>
        <v>56</v>
      </c>
      <c r="B63" s="32">
        <f>Registro_Datos!C66</f>
        <v>0</v>
      </c>
      <c r="C63" s="66">
        <f>Registro_Datos!D66</f>
        <v>0</v>
      </c>
      <c r="D63" s="35">
        <f>Registro_Datos!E66</f>
        <v>0</v>
      </c>
      <c r="E63" s="70">
        <f>Registro_Datos!F66</f>
        <v>0</v>
      </c>
      <c r="F63" s="70">
        <f>Registro_Datos!G66</f>
        <v>0</v>
      </c>
      <c r="G63" s="70">
        <f>Registro_Datos!H66</f>
        <v>0</v>
      </c>
      <c r="H63" s="70">
        <f>Registro_Datos!I66</f>
        <v>0</v>
      </c>
      <c r="I63" s="70">
        <f>Registro_Datos!J66</f>
        <v>0</v>
      </c>
      <c r="J63" s="70">
        <f>Registro_Datos!K66</f>
        <v>0</v>
      </c>
      <c r="K63" s="70">
        <f>Registro_Datos!L66</f>
        <v>0</v>
      </c>
      <c r="L63" s="70">
        <f>Registro_Datos!M66</f>
        <v>0</v>
      </c>
      <c r="M63" s="70">
        <f>Registro_Datos!N66</f>
        <v>0</v>
      </c>
      <c r="N63" s="70">
        <f>Registro_Datos!O66</f>
        <v>0</v>
      </c>
      <c r="O63" s="70">
        <f>Registro_Datos!P66</f>
        <v>0</v>
      </c>
      <c r="P63" s="70">
        <f>Registro_Datos!Q66</f>
        <v>0</v>
      </c>
      <c r="Q63" s="70">
        <f>Registro_Datos!R66</f>
        <v>0</v>
      </c>
      <c r="R63" s="70">
        <f>Registro_Datos!S66</f>
        <v>0</v>
      </c>
      <c r="S63" s="70">
        <f>Registro_Datos!T66</f>
        <v>0</v>
      </c>
      <c r="T63" s="70">
        <f>Registro_Datos!U66</f>
        <v>0</v>
      </c>
      <c r="U63" s="70">
        <f>Registro_Datos!V66</f>
        <v>0</v>
      </c>
      <c r="V63" s="70">
        <f>Registro_Datos!W66</f>
        <v>0</v>
      </c>
      <c r="W63" s="70">
        <f>Registro_Datos!X66</f>
        <v>0</v>
      </c>
      <c r="X63" s="73">
        <f>Registro_Datos!Y66</f>
        <v>0</v>
      </c>
      <c r="Y63" s="26" t="str">
        <f t="shared" si="0"/>
        <v>Predio Aprobado</v>
      </c>
    </row>
    <row r="64" spans="1:25" s="5" customFormat="1" ht="18" x14ac:dyDescent="0.25">
      <c r="A64" s="72" t="str">
        <f>Registro_Datos!B67</f>
        <v>57</v>
      </c>
      <c r="B64" s="32">
        <f>Registro_Datos!C67</f>
        <v>0</v>
      </c>
      <c r="C64" s="66">
        <f>Registro_Datos!D67</f>
        <v>0</v>
      </c>
      <c r="D64" s="35">
        <f>Registro_Datos!E67</f>
        <v>0</v>
      </c>
      <c r="E64" s="70">
        <f>Registro_Datos!F67</f>
        <v>0</v>
      </c>
      <c r="F64" s="70">
        <f>Registro_Datos!G67</f>
        <v>0</v>
      </c>
      <c r="G64" s="70">
        <f>Registro_Datos!H67</f>
        <v>0</v>
      </c>
      <c r="H64" s="70">
        <f>Registro_Datos!I67</f>
        <v>0</v>
      </c>
      <c r="I64" s="70">
        <f>Registro_Datos!J67</f>
        <v>0</v>
      </c>
      <c r="J64" s="70">
        <f>Registro_Datos!K67</f>
        <v>0</v>
      </c>
      <c r="K64" s="70">
        <f>Registro_Datos!L67</f>
        <v>0</v>
      </c>
      <c r="L64" s="70">
        <f>Registro_Datos!M67</f>
        <v>0</v>
      </c>
      <c r="M64" s="70">
        <f>Registro_Datos!N67</f>
        <v>0</v>
      </c>
      <c r="N64" s="70">
        <f>Registro_Datos!O67</f>
        <v>0</v>
      </c>
      <c r="O64" s="70">
        <f>Registro_Datos!P67</f>
        <v>0</v>
      </c>
      <c r="P64" s="70">
        <f>Registro_Datos!Q67</f>
        <v>0</v>
      </c>
      <c r="Q64" s="70">
        <f>Registro_Datos!R67</f>
        <v>0</v>
      </c>
      <c r="R64" s="70">
        <f>Registro_Datos!S67</f>
        <v>0</v>
      </c>
      <c r="S64" s="70">
        <f>Registro_Datos!T67</f>
        <v>0</v>
      </c>
      <c r="T64" s="70">
        <f>Registro_Datos!U67</f>
        <v>0</v>
      </c>
      <c r="U64" s="70">
        <f>Registro_Datos!V67</f>
        <v>0</v>
      </c>
      <c r="V64" s="70">
        <f>Registro_Datos!W67</f>
        <v>0</v>
      </c>
      <c r="W64" s="70">
        <f>Registro_Datos!X67</f>
        <v>0</v>
      </c>
      <c r="X64" s="73">
        <f>Registro_Datos!Y67</f>
        <v>0</v>
      </c>
      <c r="Y64" s="26" t="str">
        <f t="shared" si="0"/>
        <v>Predio Aprobado</v>
      </c>
    </row>
    <row r="65" spans="1:25" s="5" customFormat="1" ht="18" x14ac:dyDescent="0.25">
      <c r="A65" s="72" t="str">
        <f>Registro_Datos!B68</f>
        <v>58</v>
      </c>
      <c r="B65" s="32">
        <f>Registro_Datos!C68</f>
        <v>0</v>
      </c>
      <c r="C65" s="66">
        <f>Registro_Datos!D68</f>
        <v>0</v>
      </c>
      <c r="D65" s="35">
        <f>Registro_Datos!E68</f>
        <v>0</v>
      </c>
      <c r="E65" s="70">
        <f>Registro_Datos!F68</f>
        <v>0</v>
      </c>
      <c r="F65" s="70">
        <f>Registro_Datos!G68</f>
        <v>0</v>
      </c>
      <c r="G65" s="70">
        <f>Registro_Datos!H68</f>
        <v>0</v>
      </c>
      <c r="H65" s="70">
        <f>Registro_Datos!I68</f>
        <v>0</v>
      </c>
      <c r="I65" s="70">
        <f>Registro_Datos!J68</f>
        <v>0</v>
      </c>
      <c r="J65" s="70">
        <f>Registro_Datos!K68</f>
        <v>0</v>
      </c>
      <c r="K65" s="70">
        <f>Registro_Datos!L68</f>
        <v>0</v>
      </c>
      <c r="L65" s="70">
        <f>Registro_Datos!M68</f>
        <v>0</v>
      </c>
      <c r="M65" s="70">
        <f>Registro_Datos!N68</f>
        <v>0</v>
      </c>
      <c r="N65" s="70">
        <f>Registro_Datos!O68</f>
        <v>0</v>
      </c>
      <c r="O65" s="70">
        <f>Registro_Datos!P68</f>
        <v>0</v>
      </c>
      <c r="P65" s="70">
        <f>Registro_Datos!Q68</f>
        <v>0</v>
      </c>
      <c r="Q65" s="70">
        <f>Registro_Datos!R68</f>
        <v>0</v>
      </c>
      <c r="R65" s="70">
        <f>Registro_Datos!S68</f>
        <v>0</v>
      </c>
      <c r="S65" s="70">
        <f>Registro_Datos!T68</f>
        <v>0</v>
      </c>
      <c r="T65" s="70">
        <f>Registro_Datos!U68</f>
        <v>0</v>
      </c>
      <c r="U65" s="70">
        <f>Registro_Datos!V68</f>
        <v>0</v>
      </c>
      <c r="V65" s="70">
        <f>Registro_Datos!W68</f>
        <v>0</v>
      </c>
      <c r="W65" s="70">
        <f>Registro_Datos!X68</f>
        <v>0</v>
      </c>
      <c r="X65" s="73">
        <f>Registro_Datos!Y68</f>
        <v>0</v>
      </c>
      <c r="Y65" s="26" t="str">
        <f t="shared" si="0"/>
        <v>Predio Aprobado</v>
      </c>
    </row>
    <row r="66" spans="1:25" s="5" customFormat="1" ht="18" x14ac:dyDescent="0.25">
      <c r="A66" s="72" t="str">
        <f>Registro_Datos!B69</f>
        <v>59</v>
      </c>
      <c r="B66" s="32">
        <f>Registro_Datos!C69</f>
        <v>0</v>
      </c>
      <c r="C66" s="66">
        <f>Registro_Datos!D69</f>
        <v>0</v>
      </c>
      <c r="D66" s="35">
        <f>Registro_Datos!E69</f>
        <v>0</v>
      </c>
      <c r="E66" s="70">
        <f>Registro_Datos!F69</f>
        <v>0</v>
      </c>
      <c r="F66" s="70">
        <f>Registro_Datos!G69</f>
        <v>0</v>
      </c>
      <c r="G66" s="70">
        <f>Registro_Datos!H69</f>
        <v>0</v>
      </c>
      <c r="H66" s="70">
        <f>Registro_Datos!I69</f>
        <v>0</v>
      </c>
      <c r="I66" s="70">
        <f>Registro_Datos!J69</f>
        <v>0</v>
      </c>
      <c r="J66" s="70">
        <f>Registro_Datos!K69</f>
        <v>0</v>
      </c>
      <c r="K66" s="70">
        <f>Registro_Datos!L69</f>
        <v>0</v>
      </c>
      <c r="L66" s="70">
        <f>Registro_Datos!M69</f>
        <v>0</v>
      </c>
      <c r="M66" s="70">
        <f>Registro_Datos!N69</f>
        <v>0</v>
      </c>
      <c r="N66" s="70">
        <f>Registro_Datos!O69</f>
        <v>0</v>
      </c>
      <c r="O66" s="70">
        <f>Registro_Datos!P69</f>
        <v>0</v>
      </c>
      <c r="P66" s="70">
        <f>Registro_Datos!Q69</f>
        <v>0</v>
      </c>
      <c r="Q66" s="70">
        <f>Registro_Datos!R69</f>
        <v>0</v>
      </c>
      <c r="R66" s="70">
        <f>Registro_Datos!S69</f>
        <v>0</v>
      </c>
      <c r="S66" s="70">
        <f>Registro_Datos!T69</f>
        <v>0</v>
      </c>
      <c r="T66" s="70">
        <f>Registro_Datos!U69</f>
        <v>0</v>
      </c>
      <c r="U66" s="70">
        <f>Registro_Datos!V69</f>
        <v>0</v>
      </c>
      <c r="V66" s="70">
        <f>Registro_Datos!W69</f>
        <v>0</v>
      </c>
      <c r="W66" s="70">
        <f>Registro_Datos!X69</f>
        <v>0</v>
      </c>
      <c r="X66" s="73">
        <f>Registro_Datos!Y69</f>
        <v>0</v>
      </c>
      <c r="Y66" s="26" t="str">
        <f t="shared" si="0"/>
        <v>Predio Aprobado</v>
      </c>
    </row>
    <row r="67" spans="1:25" s="5" customFormat="1" ht="18" x14ac:dyDescent="0.25">
      <c r="A67" s="72" t="str">
        <f>Registro_Datos!B70</f>
        <v>60</v>
      </c>
      <c r="B67" s="32">
        <f>Registro_Datos!C70</f>
        <v>0</v>
      </c>
      <c r="C67" s="66">
        <f>Registro_Datos!D70</f>
        <v>0</v>
      </c>
      <c r="D67" s="35">
        <f>Registro_Datos!E70</f>
        <v>0</v>
      </c>
      <c r="E67" s="70">
        <f>Registro_Datos!F70</f>
        <v>0</v>
      </c>
      <c r="F67" s="70">
        <f>Registro_Datos!G70</f>
        <v>0</v>
      </c>
      <c r="G67" s="70">
        <f>Registro_Datos!H70</f>
        <v>0</v>
      </c>
      <c r="H67" s="70">
        <f>Registro_Datos!I70</f>
        <v>0</v>
      </c>
      <c r="I67" s="70">
        <f>Registro_Datos!J70</f>
        <v>0</v>
      </c>
      <c r="J67" s="70">
        <f>Registro_Datos!K70</f>
        <v>0</v>
      </c>
      <c r="K67" s="70">
        <f>Registro_Datos!L70</f>
        <v>0</v>
      </c>
      <c r="L67" s="70">
        <f>Registro_Datos!M70</f>
        <v>0</v>
      </c>
      <c r="M67" s="70">
        <f>Registro_Datos!N70</f>
        <v>0</v>
      </c>
      <c r="N67" s="70">
        <f>Registro_Datos!O70</f>
        <v>0</v>
      </c>
      <c r="O67" s="70">
        <f>Registro_Datos!P70</f>
        <v>0</v>
      </c>
      <c r="P67" s="70">
        <f>Registro_Datos!Q70</f>
        <v>0</v>
      </c>
      <c r="Q67" s="70">
        <f>Registro_Datos!R70</f>
        <v>0</v>
      </c>
      <c r="R67" s="70">
        <f>Registro_Datos!S70</f>
        <v>0</v>
      </c>
      <c r="S67" s="70">
        <f>Registro_Datos!T70</f>
        <v>0</v>
      </c>
      <c r="T67" s="70">
        <f>Registro_Datos!U70</f>
        <v>0</v>
      </c>
      <c r="U67" s="70">
        <f>Registro_Datos!V70</f>
        <v>0</v>
      </c>
      <c r="V67" s="70">
        <f>Registro_Datos!W70</f>
        <v>0</v>
      </c>
      <c r="W67" s="70">
        <f>Registro_Datos!X70</f>
        <v>0</v>
      </c>
      <c r="X67" s="73">
        <f>Registro_Datos!Y70</f>
        <v>0</v>
      </c>
      <c r="Y67" s="26" t="str">
        <f t="shared" si="0"/>
        <v>Predio Aprobado</v>
      </c>
    </row>
    <row r="68" spans="1:25" s="5" customFormat="1" ht="18" x14ac:dyDescent="0.25">
      <c r="A68" s="72" t="str">
        <f>Registro_Datos!B71</f>
        <v>61</v>
      </c>
      <c r="B68" s="32">
        <f>Registro_Datos!C71</f>
        <v>0</v>
      </c>
      <c r="C68" s="66">
        <f>Registro_Datos!D71</f>
        <v>0</v>
      </c>
      <c r="D68" s="35">
        <f>Registro_Datos!E71</f>
        <v>0</v>
      </c>
      <c r="E68" s="70">
        <f>Registro_Datos!F71</f>
        <v>0</v>
      </c>
      <c r="F68" s="70">
        <f>Registro_Datos!G71</f>
        <v>0</v>
      </c>
      <c r="G68" s="70">
        <f>Registro_Datos!H71</f>
        <v>0</v>
      </c>
      <c r="H68" s="70">
        <f>Registro_Datos!I71</f>
        <v>0</v>
      </c>
      <c r="I68" s="70">
        <f>Registro_Datos!J71</f>
        <v>0</v>
      </c>
      <c r="J68" s="70">
        <f>Registro_Datos!K71</f>
        <v>0</v>
      </c>
      <c r="K68" s="70">
        <f>Registro_Datos!L71</f>
        <v>0</v>
      </c>
      <c r="L68" s="70">
        <f>Registro_Datos!M71</f>
        <v>0</v>
      </c>
      <c r="M68" s="70">
        <f>Registro_Datos!N71</f>
        <v>0</v>
      </c>
      <c r="N68" s="70">
        <f>Registro_Datos!O71</f>
        <v>0</v>
      </c>
      <c r="O68" s="70">
        <f>Registro_Datos!P71</f>
        <v>0</v>
      </c>
      <c r="P68" s="70">
        <f>Registro_Datos!Q71</f>
        <v>0</v>
      </c>
      <c r="Q68" s="70">
        <f>Registro_Datos!R71</f>
        <v>0</v>
      </c>
      <c r="R68" s="70">
        <f>Registro_Datos!S71</f>
        <v>0</v>
      </c>
      <c r="S68" s="70">
        <f>Registro_Datos!T71</f>
        <v>0</v>
      </c>
      <c r="T68" s="70">
        <f>Registro_Datos!U71</f>
        <v>0</v>
      </c>
      <c r="U68" s="70">
        <f>Registro_Datos!V71</f>
        <v>0</v>
      </c>
      <c r="V68" s="70">
        <f>Registro_Datos!W71</f>
        <v>0</v>
      </c>
      <c r="W68" s="70">
        <f>Registro_Datos!X71</f>
        <v>0</v>
      </c>
      <c r="X68" s="73">
        <f>Registro_Datos!Y71</f>
        <v>0</v>
      </c>
      <c r="Y68" s="26" t="str">
        <f t="shared" si="0"/>
        <v>Predio Aprobado</v>
      </c>
    </row>
    <row r="69" spans="1:25" s="5" customFormat="1" ht="18" x14ac:dyDescent="0.25">
      <c r="A69" s="72" t="str">
        <f>Registro_Datos!B72</f>
        <v>62</v>
      </c>
      <c r="B69" s="32">
        <f>Registro_Datos!C72</f>
        <v>0</v>
      </c>
      <c r="C69" s="66">
        <f>Registro_Datos!D72</f>
        <v>0</v>
      </c>
      <c r="D69" s="35">
        <f>Registro_Datos!E72</f>
        <v>0</v>
      </c>
      <c r="E69" s="70">
        <f>Registro_Datos!F72</f>
        <v>0</v>
      </c>
      <c r="F69" s="70">
        <f>Registro_Datos!G72</f>
        <v>0</v>
      </c>
      <c r="G69" s="70">
        <f>Registro_Datos!H72</f>
        <v>0</v>
      </c>
      <c r="H69" s="70">
        <f>Registro_Datos!I72</f>
        <v>0</v>
      </c>
      <c r="I69" s="70">
        <f>Registro_Datos!J72</f>
        <v>0</v>
      </c>
      <c r="J69" s="70">
        <f>Registro_Datos!K72</f>
        <v>0</v>
      </c>
      <c r="K69" s="70">
        <f>Registro_Datos!L72</f>
        <v>0</v>
      </c>
      <c r="L69" s="70">
        <f>Registro_Datos!M72</f>
        <v>0</v>
      </c>
      <c r="M69" s="70">
        <f>Registro_Datos!N72</f>
        <v>0</v>
      </c>
      <c r="N69" s="70">
        <f>Registro_Datos!O72</f>
        <v>0</v>
      </c>
      <c r="O69" s="70">
        <f>Registro_Datos!P72</f>
        <v>0</v>
      </c>
      <c r="P69" s="70">
        <f>Registro_Datos!Q72</f>
        <v>0</v>
      </c>
      <c r="Q69" s="70">
        <f>Registro_Datos!R72</f>
        <v>0</v>
      </c>
      <c r="R69" s="70">
        <f>Registro_Datos!S72</f>
        <v>0</v>
      </c>
      <c r="S69" s="70">
        <f>Registro_Datos!T72</f>
        <v>0</v>
      </c>
      <c r="T69" s="70">
        <f>Registro_Datos!U72</f>
        <v>0</v>
      </c>
      <c r="U69" s="70">
        <f>Registro_Datos!V72</f>
        <v>0</v>
      </c>
      <c r="V69" s="70">
        <f>Registro_Datos!W72</f>
        <v>0</v>
      </c>
      <c r="W69" s="70">
        <f>Registro_Datos!X72</f>
        <v>0</v>
      </c>
      <c r="X69" s="73">
        <f>Registro_Datos!Y72</f>
        <v>0</v>
      </c>
      <c r="Y69" s="26" t="str">
        <f t="shared" si="0"/>
        <v>Predio Aprobado</v>
      </c>
    </row>
    <row r="70" spans="1:25" s="5" customFormat="1" ht="18" x14ac:dyDescent="0.25">
      <c r="A70" s="72" t="str">
        <f>Registro_Datos!B73</f>
        <v>63</v>
      </c>
      <c r="B70" s="32">
        <f>Registro_Datos!C73</f>
        <v>0</v>
      </c>
      <c r="C70" s="66">
        <f>Registro_Datos!D73</f>
        <v>0</v>
      </c>
      <c r="D70" s="35">
        <f>Registro_Datos!E73</f>
        <v>0</v>
      </c>
      <c r="E70" s="70">
        <f>Registro_Datos!F73</f>
        <v>0</v>
      </c>
      <c r="F70" s="70">
        <f>Registro_Datos!G73</f>
        <v>0</v>
      </c>
      <c r="G70" s="70">
        <f>Registro_Datos!H73</f>
        <v>0</v>
      </c>
      <c r="H70" s="70">
        <f>Registro_Datos!I73</f>
        <v>0</v>
      </c>
      <c r="I70" s="70">
        <f>Registro_Datos!J73</f>
        <v>0</v>
      </c>
      <c r="J70" s="70">
        <f>Registro_Datos!K73</f>
        <v>0</v>
      </c>
      <c r="K70" s="70">
        <f>Registro_Datos!L73</f>
        <v>0</v>
      </c>
      <c r="L70" s="70">
        <f>Registro_Datos!M73</f>
        <v>0</v>
      </c>
      <c r="M70" s="70">
        <f>Registro_Datos!N73</f>
        <v>0</v>
      </c>
      <c r="N70" s="70">
        <f>Registro_Datos!O73</f>
        <v>0</v>
      </c>
      <c r="O70" s="70">
        <f>Registro_Datos!P73</f>
        <v>0</v>
      </c>
      <c r="P70" s="70">
        <f>Registro_Datos!Q73</f>
        <v>0</v>
      </c>
      <c r="Q70" s="70">
        <f>Registro_Datos!R73</f>
        <v>0</v>
      </c>
      <c r="R70" s="70">
        <f>Registro_Datos!S73</f>
        <v>0</v>
      </c>
      <c r="S70" s="70">
        <f>Registro_Datos!T73</f>
        <v>0</v>
      </c>
      <c r="T70" s="70">
        <f>Registro_Datos!U73</f>
        <v>0</v>
      </c>
      <c r="U70" s="70">
        <f>Registro_Datos!V73</f>
        <v>0</v>
      </c>
      <c r="V70" s="70">
        <f>Registro_Datos!W73</f>
        <v>0</v>
      </c>
      <c r="W70" s="70">
        <f>Registro_Datos!X73</f>
        <v>0</v>
      </c>
      <c r="X70" s="73">
        <f>Registro_Datos!Y73</f>
        <v>0</v>
      </c>
      <c r="Y70" s="26" t="str">
        <f t="shared" si="0"/>
        <v>Predio Aprobado</v>
      </c>
    </row>
    <row r="71" spans="1:25" s="5" customFormat="1" ht="18" x14ac:dyDescent="0.25">
      <c r="A71" s="72" t="str">
        <f>Registro_Datos!B74</f>
        <v>64</v>
      </c>
      <c r="B71" s="32">
        <f>Registro_Datos!C74</f>
        <v>0</v>
      </c>
      <c r="C71" s="66">
        <f>Registro_Datos!D74</f>
        <v>0</v>
      </c>
      <c r="D71" s="35">
        <f>Registro_Datos!E74</f>
        <v>0</v>
      </c>
      <c r="E71" s="70">
        <f>Registro_Datos!F74</f>
        <v>0</v>
      </c>
      <c r="F71" s="70">
        <f>Registro_Datos!G74</f>
        <v>0</v>
      </c>
      <c r="G71" s="70">
        <f>Registro_Datos!H74</f>
        <v>0</v>
      </c>
      <c r="H71" s="70">
        <f>Registro_Datos!I74</f>
        <v>0</v>
      </c>
      <c r="I71" s="70">
        <f>Registro_Datos!J74</f>
        <v>0</v>
      </c>
      <c r="J71" s="70">
        <f>Registro_Datos!K74</f>
        <v>0</v>
      </c>
      <c r="K71" s="70">
        <f>Registro_Datos!L74</f>
        <v>0</v>
      </c>
      <c r="L71" s="70">
        <f>Registro_Datos!M74</f>
        <v>0</v>
      </c>
      <c r="M71" s="70">
        <f>Registro_Datos!N74</f>
        <v>0</v>
      </c>
      <c r="N71" s="70">
        <f>Registro_Datos!O74</f>
        <v>0</v>
      </c>
      <c r="O71" s="70">
        <f>Registro_Datos!P74</f>
        <v>0</v>
      </c>
      <c r="P71" s="70">
        <f>Registro_Datos!Q74</f>
        <v>0</v>
      </c>
      <c r="Q71" s="70">
        <f>Registro_Datos!R74</f>
        <v>0</v>
      </c>
      <c r="R71" s="70">
        <f>Registro_Datos!S74</f>
        <v>0</v>
      </c>
      <c r="S71" s="70">
        <f>Registro_Datos!T74</f>
        <v>0</v>
      </c>
      <c r="T71" s="70">
        <f>Registro_Datos!U74</f>
        <v>0</v>
      </c>
      <c r="U71" s="70">
        <f>Registro_Datos!V74</f>
        <v>0</v>
      </c>
      <c r="V71" s="70">
        <f>Registro_Datos!W74</f>
        <v>0</v>
      </c>
      <c r="W71" s="70">
        <f>Registro_Datos!X74</f>
        <v>0</v>
      </c>
      <c r="X71" s="73">
        <f>Registro_Datos!Y74</f>
        <v>0</v>
      </c>
      <c r="Y71" s="26" t="str">
        <f t="shared" si="0"/>
        <v>Predio Aprobado</v>
      </c>
    </row>
    <row r="72" spans="1:25" s="5" customFormat="1" ht="18" x14ac:dyDescent="0.25">
      <c r="A72" s="72" t="str">
        <f>Registro_Datos!B75</f>
        <v>65</v>
      </c>
      <c r="B72" s="32">
        <f>Registro_Datos!C75</f>
        <v>0</v>
      </c>
      <c r="C72" s="66">
        <f>Registro_Datos!D75</f>
        <v>0</v>
      </c>
      <c r="D72" s="35">
        <f>Registro_Datos!E75</f>
        <v>0</v>
      </c>
      <c r="E72" s="70">
        <f>Registro_Datos!F75</f>
        <v>0</v>
      </c>
      <c r="F72" s="70">
        <f>Registro_Datos!G75</f>
        <v>0</v>
      </c>
      <c r="G72" s="70">
        <f>Registro_Datos!H75</f>
        <v>0</v>
      </c>
      <c r="H72" s="70">
        <f>Registro_Datos!I75</f>
        <v>0</v>
      </c>
      <c r="I72" s="70">
        <f>Registro_Datos!J75</f>
        <v>0</v>
      </c>
      <c r="J72" s="70">
        <f>Registro_Datos!K75</f>
        <v>0</v>
      </c>
      <c r="K72" s="70">
        <f>Registro_Datos!L75</f>
        <v>0</v>
      </c>
      <c r="L72" s="70">
        <f>Registro_Datos!M75</f>
        <v>0</v>
      </c>
      <c r="M72" s="70">
        <f>Registro_Datos!N75</f>
        <v>0</v>
      </c>
      <c r="N72" s="70">
        <f>Registro_Datos!O75</f>
        <v>0</v>
      </c>
      <c r="O72" s="70">
        <f>Registro_Datos!P75</f>
        <v>0</v>
      </c>
      <c r="P72" s="70">
        <f>Registro_Datos!Q75</f>
        <v>0</v>
      </c>
      <c r="Q72" s="70">
        <f>Registro_Datos!R75</f>
        <v>0</v>
      </c>
      <c r="R72" s="70">
        <f>Registro_Datos!S75</f>
        <v>0</v>
      </c>
      <c r="S72" s="70">
        <f>Registro_Datos!T75</f>
        <v>0</v>
      </c>
      <c r="T72" s="70">
        <f>Registro_Datos!U75</f>
        <v>0</v>
      </c>
      <c r="U72" s="70">
        <f>Registro_Datos!V75</f>
        <v>0</v>
      </c>
      <c r="V72" s="70">
        <f>Registro_Datos!W75</f>
        <v>0</v>
      </c>
      <c r="W72" s="70">
        <f>Registro_Datos!X75</f>
        <v>0</v>
      </c>
      <c r="X72" s="73">
        <f>Registro_Datos!Y75</f>
        <v>0</v>
      </c>
      <c r="Y72" s="26" t="str">
        <f t="shared" si="0"/>
        <v>Predio Aprobado</v>
      </c>
    </row>
    <row r="73" spans="1:25" s="5" customFormat="1" ht="18" x14ac:dyDescent="0.25">
      <c r="A73" s="72" t="str">
        <f>Registro_Datos!B76</f>
        <v>66</v>
      </c>
      <c r="B73" s="32">
        <f>Registro_Datos!C76</f>
        <v>0</v>
      </c>
      <c r="C73" s="66">
        <f>Registro_Datos!D76</f>
        <v>0</v>
      </c>
      <c r="D73" s="35">
        <f>Registro_Datos!E76</f>
        <v>0</v>
      </c>
      <c r="E73" s="70">
        <f>Registro_Datos!F76</f>
        <v>0</v>
      </c>
      <c r="F73" s="70">
        <f>Registro_Datos!G76</f>
        <v>0</v>
      </c>
      <c r="G73" s="70">
        <f>Registro_Datos!H76</f>
        <v>0</v>
      </c>
      <c r="H73" s="70">
        <f>Registro_Datos!I76</f>
        <v>0</v>
      </c>
      <c r="I73" s="70">
        <f>Registro_Datos!J76</f>
        <v>0</v>
      </c>
      <c r="J73" s="70">
        <f>Registro_Datos!K76</f>
        <v>0</v>
      </c>
      <c r="K73" s="70">
        <f>Registro_Datos!L76</f>
        <v>0</v>
      </c>
      <c r="L73" s="70">
        <f>Registro_Datos!M76</f>
        <v>0</v>
      </c>
      <c r="M73" s="70">
        <f>Registro_Datos!N76</f>
        <v>0</v>
      </c>
      <c r="N73" s="70">
        <f>Registro_Datos!O76</f>
        <v>0</v>
      </c>
      <c r="O73" s="70">
        <f>Registro_Datos!P76</f>
        <v>0</v>
      </c>
      <c r="P73" s="70">
        <f>Registro_Datos!Q76</f>
        <v>0</v>
      </c>
      <c r="Q73" s="70">
        <f>Registro_Datos!R76</f>
        <v>0</v>
      </c>
      <c r="R73" s="70">
        <f>Registro_Datos!S76</f>
        <v>0</v>
      </c>
      <c r="S73" s="70">
        <f>Registro_Datos!T76</f>
        <v>0</v>
      </c>
      <c r="T73" s="70">
        <f>Registro_Datos!U76</f>
        <v>0</v>
      </c>
      <c r="U73" s="70">
        <f>Registro_Datos!V76</f>
        <v>0</v>
      </c>
      <c r="V73" s="70">
        <f>Registro_Datos!W76</f>
        <v>0</v>
      </c>
      <c r="W73" s="70">
        <f>Registro_Datos!X76</f>
        <v>0</v>
      </c>
      <c r="X73" s="73">
        <f>Registro_Datos!Y76</f>
        <v>0</v>
      </c>
      <c r="Y73" s="26" t="str">
        <f t="shared" ref="Y73:Y87" si="1">IF((COUNTIFS(E73:W73,1, $E$6:$W$6,"Prioridad 1") + COUNTIFS(E73:W73,1, $E$6:$W$6, "Prioridad 2")/2 + COUNTIFS(E73:W73,1, $E$6:$W$6, "Prioridad 3")/3)&gt;=1,"Predio Rechazado","Predio Aprobado")</f>
        <v>Predio Aprobado</v>
      </c>
    </row>
    <row r="74" spans="1:25" s="5" customFormat="1" ht="18" x14ac:dyDescent="0.25">
      <c r="A74" s="72" t="str">
        <f>Registro_Datos!B77</f>
        <v>67</v>
      </c>
      <c r="B74" s="32">
        <f>Registro_Datos!C77</f>
        <v>0</v>
      </c>
      <c r="C74" s="66">
        <f>Registro_Datos!D77</f>
        <v>0</v>
      </c>
      <c r="D74" s="35">
        <f>Registro_Datos!E77</f>
        <v>0</v>
      </c>
      <c r="E74" s="70">
        <f>Registro_Datos!F77</f>
        <v>0</v>
      </c>
      <c r="F74" s="70">
        <f>Registro_Datos!G77</f>
        <v>0</v>
      </c>
      <c r="G74" s="70">
        <f>Registro_Datos!H77</f>
        <v>0</v>
      </c>
      <c r="H74" s="70">
        <f>Registro_Datos!I77</f>
        <v>0</v>
      </c>
      <c r="I74" s="70">
        <f>Registro_Datos!J77</f>
        <v>0</v>
      </c>
      <c r="J74" s="70">
        <f>Registro_Datos!K77</f>
        <v>0</v>
      </c>
      <c r="K74" s="70">
        <f>Registro_Datos!L77</f>
        <v>0</v>
      </c>
      <c r="L74" s="70">
        <f>Registro_Datos!M77</f>
        <v>0</v>
      </c>
      <c r="M74" s="70">
        <f>Registro_Datos!N77</f>
        <v>0</v>
      </c>
      <c r="N74" s="70">
        <f>Registro_Datos!O77</f>
        <v>0</v>
      </c>
      <c r="O74" s="70">
        <f>Registro_Datos!P77</f>
        <v>0</v>
      </c>
      <c r="P74" s="70">
        <f>Registro_Datos!Q77</f>
        <v>0</v>
      </c>
      <c r="Q74" s="70">
        <f>Registro_Datos!R77</f>
        <v>0</v>
      </c>
      <c r="R74" s="70">
        <f>Registro_Datos!S77</f>
        <v>0</v>
      </c>
      <c r="S74" s="70">
        <f>Registro_Datos!T77</f>
        <v>0</v>
      </c>
      <c r="T74" s="70">
        <f>Registro_Datos!U77</f>
        <v>0</v>
      </c>
      <c r="U74" s="70">
        <f>Registro_Datos!V77</f>
        <v>0</v>
      </c>
      <c r="V74" s="70">
        <f>Registro_Datos!W77</f>
        <v>0</v>
      </c>
      <c r="W74" s="70">
        <f>Registro_Datos!X77</f>
        <v>0</v>
      </c>
      <c r="X74" s="73">
        <f>Registro_Datos!Y77</f>
        <v>0</v>
      </c>
      <c r="Y74" s="26" t="str">
        <f t="shared" si="1"/>
        <v>Predio Aprobado</v>
      </c>
    </row>
    <row r="75" spans="1:25" s="5" customFormat="1" ht="18" x14ac:dyDescent="0.25">
      <c r="A75" s="72" t="str">
        <f>Registro_Datos!B78</f>
        <v>68</v>
      </c>
      <c r="B75" s="32">
        <f>Registro_Datos!C78</f>
        <v>0</v>
      </c>
      <c r="C75" s="66">
        <f>Registro_Datos!D78</f>
        <v>0</v>
      </c>
      <c r="D75" s="35">
        <f>Registro_Datos!E78</f>
        <v>0</v>
      </c>
      <c r="E75" s="70">
        <f>Registro_Datos!F78</f>
        <v>0</v>
      </c>
      <c r="F75" s="70">
        <f>Registro_Datos!G78</f>
        <v>0</v>
      </c>
      <c r="G75" s="70">
        <f>Registro_Datos!H78</f>
        <v>0</v>
      </c>
      <c r="H75" s="70">
        <f>Registro_Datos!I78</f>
        <v>0</v>
      </c>
      <c r="I75" s="70">
        <f>Registro_Datos!J78</f>
        <v>0</v>
      </c>
      <c r="J75" s="70">
        <f>Registro_Datos!K78</f>
        <v>0</v>
      </c>
      <c r="K75" s="70">
        <f>Registro_Datos!L78</f>
        <v>0</v>
      </c>
      <c r="L75" s="70">
        <f>Registro_Datos!M78</f>
        <v>0</v>
      </c>
      <c r="M75" s="70">
        <f>Registro_Datos!N78</f>
        <v>0</v>
      </c>
      <c r="N75" s="70">
        <f>Registro_Datos!O78</f>
        <v>0</v>
      </c>
      <c r="O75" s="70">
        <f>Registro_Datos!P78</f>
        <v>0</v>
      </c>
      <c r="P75" s="70">
        <f>Registro_Datos!Q78</f>
        <v>0</v>
      </c>
      <c r="Q75" s="70">
        <f>Registro_Datos!R78</f>
        <v>0</v>
      </c>
      <c r="R75" s="70">
        <f>Registro_Datos!S78</f>
        <v>0</v>
      </c>
      <c r="S75" s="70">
        <f>Registro_Datos!T78</f>
        <v>0</v>
      </c>
      <c r="T75" s="70">
        <f>Registro_Datos!U78</f>
        <v>0</v>
      </c>
      <c r="U75" s="70">
        <f>Registro_Datos!V78</f>
        <v>0</v>
      </c>
      <c r="V75" s="70">
        <f>Registro_Datos!W78</f>
        <v>0</v>
      </c>
      <c r="W75" s="70">
        <f>Registro_Datos!X78</f>
        <v>0</v>
      </c>
      <c r="X75" s="73">
        <f>Registro_Datos!Y78</f>
        <v>0</v>
      </c>
      <c r="Y75" s="26" t="str">
        <f t="shared" si="1"/>
        <v>Predio Aprobado</v>
      </c>
    </row>
    <row r="76" spans="1:25" s="5" customFormat="1" ht="18" x14ac:dyDescent="0.25">
      <c r="A76" s="72" t="str">
        <f>Registro_Datos!B79</f>
        <v>69</v>
      </c>
      <c r="B76" s="32">
        <f>Registro_Datos!C79</f>
        <v>0</v>
      </c>
      <c r="C76" s="66">
        <f>Registro_Datos!D79</f>
        <v>0</v>
      </c>
      <c r="D76" s="35">
        <f>Registro_Datos!E79</f>
        <v>0</v>
      </c>
      <c r="E76" s="70">
        <f>Registro_Datos!F79</f>
        <v>0</v>
      </c>
      <c r="F76" s="70">
        <f>Registro_Datos!G79</f>
        <v>0</v>
      </c>
      <c r="G76" s="70">
        <f>Registro_Datos!H79</f>
        <v>0</v>
      </c>
      <c r="H76" s="70">
        <f>Registro_Datos!I79</f>
        <v>0</v>
      </c>
      <c r="I76" s="70">
        <f>Registro_Datos!J79</f>
        <v>0</v>
      </c>
      <c r="J76" s="70">
        <f>Registro_Datos!K79</f>
        <v>0</v>
      </c>
      <c r="K76" s="70">
        <f>Registro_Datos!L79</f>
        <v>0</v>
      </c>
      <c r="L76" s="70">
        <f>Registro_Datos!M79</f>
        <v>0</v>
      </c>
      <c r="M76" s="70">
        <f>Registro_Datos!N79</f>
        <v>0</v>
      </c>
      <c r="N76" s="70">
        <f>Registro_Datos!O79</f>
        <v>0</v>
      </c>
      <c r="O76" s="70">
        <f>Registro_Datos!P79</f>
        <v>0</v>
      </c>
      <c r="P76" s="70">
        <f>Registro_Datos!Q79</f>
        <v>0</v>
      </c>
      <c r="Q76" s="70">
        <f>Registro_Datos!R79</f>
        <v>0</v>
      </c>
      <c r="R76" s="70">
        <f>Registro_Datos!S79</f>
        <v>0</v>
      </c>
      <c r="S76" s="70">
        <f>Registro_Datos!T79</f>
        <v>0</v>
      </c>
      <c r="T76" s="70">
        <f>Registro_Datos!U79</f>
        <v>0</v>
      </c>
      <c r="U76" s="70">
        <f>Registro_Datos!V79</f>
        <v>0</v>
      </c>
      <c r="V76" s="70">
        <f>Registro_Datos!W79</f>
        <v>0</v>
      </c>
      <c r="W76" s="70">
        <f>Registro_Datos!X79</f>
        <v>0</v>
      </c>
      <c r="X76" s="73">
        <f>Registro_Datos!Y79</f>
        <v>0</v>
      </c>
      <c r="Y76" s="26" t="str">
        <f t="shared" si="1"/>
        <v>Predio Aprobado</v>
      </c>
    </row>
    <row r="77" spans="1:25" s="5" customFormat="1" ht="18" x14ac:dyDescent="0.25">
      <c r="A77" s="72" t="str">
        <f>Registro_Datos!B80</f>
        <v>70</v>
      </c>
      <c r="B77" s="32">
        <f>Registro_Datos!C80</f>
        <v>0</v>
      </c>
      <c r="C77" s="66">
        <f>Registro_Datos!D80</f>
        <v>0</v>
      </c>
      <c r="D77" s="35">
        <f>Registro_Datos!E80</f>
        <v>0</v>
      </c>
      <c r="E77" s="70">
        <f>Registro_Datos!F80</f>
        <v>0</v>
      </c>
      <c r="F77" s="70">
        <f>Registro_Datos!G80</f>
        <v>0</v>
      </c>
      <c r="G77" s="70">
        <f>Registro_Datos!H80</f>
        <v>0</v>
      </c>
      <c r="H77" s="70">
        <f>Registro_Datos!I80</f>
        <v>0</v>
      </c>
      <c r="I77" s="70">
        <f>Registro_Datos!J80</f>
        <v>0</v>
      </c>
      <c r="J77" s="70">
        <f>Registro_Datos!K80</f>
        <v>0</v>
      </c>
      <c r="K77" s="70">
        <f>Registro_Datos!L80</f>
        <v>0</v>
      </c>
      <c r="L77" s="70">
        <f>Registro_Datos!M80</f>
        <v>0</v>
      </c>
      <c r="M77" s="70">
        <f>Registro_Datos!N80</f>
        <v>0</v>
      </c>
      <c r="N77" s="70">
        <f>Registro_Datos!O80</f>
        <v>0</v>
      </c>
      <c r="O77" s="70">
        <f>Registro_Datos!P80</f>
        <v>0</v>
      </c>
      <c r="P77" s="70">
        <f>Registro_Datos!Q80</f>
        <v>0</v>
      </c>
      <c r="Q77" s="70">
        <f>Registro_Datos!R80</f>
        <v>0</v>
      </c>
      <c r="R77" s="70">
        <f>Registro_Datos!S80</f>
        <v>0</v>
      </c>
      <c r="S77" s="70">
        <f>Registro_Datos!T80</f>
        <v>0</v>
      </c>
      <c r="T77" s="70">
        <f>Registro_Datos!U80</f>
        <v>0</v>
      </c>
      <c r="U77" s="70">
        <f>Registro_Datos!V80</f>
        <v>0</v>
      </c>
      <c r="V77" s="70">
        <f>Registro_Datos!W80</f>
        <v>0</v>
      </c>
      <c r="W77" s="70">
        <f>Registro_Datos!X80</f>
        <v>0</v>
      </c>
      <c r="X77" s="73">
        <f>Registro_Datos!Y80</f>
        <v>0</v>
      </c>
      <c r="Y77" s="26" t="str">
        <f t="shared" si="1"/>
        <v>Predio Aprobado</v>
      </c>
    </row>
    <row r="78" spans="1:25" s="5" customFormat="1" ht="18" x14ac:dyDescent="0.25">
      <c r="A78" s="72" t="str">
        <f>Registro_Datos!B81</f>
        <v>71</v>
      </c>
      <c r="B78" s="32">
        <f>Registro_Datos!C81</f>
        <v>0</v>
      </c>
      <c r="C78" s="66">
        <f>Registro_Datos!D81</f>
        <v>0</v>
      </c>
      <c r="D78" s="35">
        <f>Registro_Datos!E81</f>
        <v>0</v>
      </c>
      <c r="E78" s="70">
        <f>Registro_Datos!F81</f>
        <v>0</v>
      </c>
      <c r="F78" s="70">
        <f>Registro_Datos!G81</f>
        <v>0</v>
      </c>
      <c r="G78" s="70">
        <f>Registro_Datos!H81</f>
        <v>0</v>
      </c>
      <c r="H78" s="70">
        <f>Registro_Datos!I81</f>
        <v>0</v>
      </c>
      <c r="I78" s="70">
        <f>Registro_Datos!J81</f>
        <v>0</v>
      </c>
      <c r="J78" s="70">
        <f>Registro_Datos!K81</f>
        <v>0</v>
      </c>
      <c r="K78" s="70">
        <f>Registro_Datos!L81</f>
        <v>0</v>
      </c>
      <c r="L78" s="70">
        <f>Registro_Datos!M81</f>
        <v>0</v>
      </c>
      <c r="M78" s="70">
        <f>Registro_Datos!N81</f>
        <v>0</v>
      </c>
      <c r="N78" s="70">
        <f>Registro_Datos!O81</f>
        <v>0</v>
      </c>
      <c r="O78" s="70">
        <f>Registro_Datos!P81</f>
        <v>0</v>
      </c>
      <c r="P78" s="70">
        <f>Registro_Datos!Q81</f>
        <v>0</v>
      </c>
      <c r="Q78" s="70">
        <f>Registro_Datos!R81</f>
        <v>0</v>
      </c>
      <c r="R78" s="70">
        <f>Registro_Datos!S81</f>
        <v>0</v>
      </c>
      <c r="S78" s="70">
        <f>Registro_Datos!T81</f>
        <v>0</v>
      </c>
      <c r="T78" s="70">
        <f>Registro_Datos!U81</f>
        <v>0</v>
      </c>
      <c r="U78" s="70">
        <f>Registro_Datos!V81</f>
        <v>0</v>
      </c>
      <c r="V78" s="70">
        <f>Registro_Datos!W81</f>
        <v>0</v>
      </c>
      <c r="W78" s="70">
        <f>Registro_Datos!X81</f>
        <v>0</v>
      </c>
      <c r="X78" s="73">
        <f>Registro_Datos!Y81</f>
        <v>0</v>
      </c>
      <c r="Y78" s="26" t="str">
        <f t="shared" si="1"/>
        <v>Predio Aprobado</v>
      </c>
    </row>
    <row r="79" spans="1:25" s="5" customFormat="1" ht="18" x14ac:dyDescent="0.25">
      <c r="A79" s="72" t="str">
        <f>Registro_Datos!B82</f>
        <v>72</v>
      </c>
      <c r="B79" s="32">
        <f>Registro_Datos!C82</f>
        <v>0</v>
      </c>
      <c r="C79" s="66">
        <f>Registro_Datos!D82</f>
        <v>0</v>
      </c>
      <c r="D79" s="35">
        <f>Registro_Datos!E82</f>
        <v>0</v>
      </c>
      <c r="E79" s="70">
        <f>Registro_Datos!F82</f>
        <v>0</v>
      </c>
      <c r="F79" s="70">
        <f>Registro_Datos!G82</f>
        <v>0</v>
      </c>
      <c r="G79" s="70">
        <f>Registro_Datos!H82</f>
        <v>0</v>
      </c>
      <c r="H79" s="70">
        <f>Registro_Datos!I82</f>
        <v>0</v>
      </c>
      <c r="I79" s="70">
        <f>Registro_Datos!J82</f>
        <v>0</v>
      </c>
      <c r="J79" s="70">
        <f>Registro_Datos!K82</f>
        <v>0</v>
      </c>
      <c r="K79" s="70">
        <f>Registro_Datos!L82</f>
        <v>0</v>
      </c>
      <c r="L79" s="70">
        <f>Registro_Datos!M82</f>
        <v>0</v>
      </c>
      <c r="M79" s="70">
        <f>Registro_Datos!N82</f>
        <v>0</v>
      </c>
      <c r="N79" s="70">
        <f>Registro_Datos!O82</f>
        <v>0</v>
      </c>
      <c r="O79" s="70">
        <f>Registro_Datos!P82</f>
        <v>0</v>
      </c>
      <c r="P79" s="70">
        <f>Registro_Datos!Q82</f>
        <v>0</v>
      </c>
      <c r="Q79" s="70">
        <f>Registro_Datos!R82</f>
        <v>0</v>
      </c>
      <c r="R79" s="70">
        <f>Registro_Datos!S82</f>
        <v>0</v>
      </c>
      <c r="S79" s="70">
        <f>Registro_Datos!T82</f>
        <v>0</v>
      </c>
      <c r="T79" s="70">
        <f>Registro_Datos!U82</f>
        <v>0</v>
      </c>
      <c r="U79" s="70">
        <f>Registro_Datos!V82</f>
        <v>0</v>
      </c>
      <c r="V79" s="70">
        <f>Registro_Datos!W82</f>
        <v>0</v>
      </c>
      <c r="W79" s="70">
        <f>Registro_Datos!X82</f>
        <v>0</v>
      </c>
      <c r="X79" s="73">
        <f>Registro_Datos!Y82</f>
        <v>0</v>
      </c>
      <c r="Y79" s="26" t="str">
        <f t="shared" si="1"/>
        <v>Predio Aprobado</v>
      </c>
    </row>
    <row r="80" spans="1:25" s="5" customFormat="1" ht="18" x14ac:dyDescent="0.25">
      <c r="A80" s="72" t="str">
        <f>Registro_Datos!B83</f>
        <v>73</v>
      </c>
      <c r="B80" s="32">
        <f>Registro_Datos!C83</f>
        <v>0</v>
      </c>
      <c r="C80" s="66">
        <f>Registro_Datos!D83</f>
        <v>0</v>
      </c>
      <c r="D80" s="35">
        <f>Registro_Datos!E83</f>
        <v>0</v>
      </c>
      <c r="E80" s="70">
        <f>Registro_Datos!F83</f>
        <v>0</v>
      </c>
      <c r="F80" s="70">
        <f>Registro_Datos!G83</f>
        <v>0</v>
      </c>
      <c r="G80" s="70">
        <f>Registro_Datos!H83</f>
        <v>0</v>
      </c>
      <c r="H80" s="70">
        <f>Registro_Datos!I83</f>
        <v>0</v>
      </c>
      <c r="I80" s="70">
        <f>Registro_Datos!J83</f>
        <v>0</v>
      </c>
      <c r="J80" s="70">
        <f>Registro_Datos!K83</f>
        <v>0</v>
      </c>
      <c r="K80" s="70">
        <f>Registro_Datos!L83</f>
        <v>0</v>
      </c>
      <c r="L80" s="70">
        <f>Registro_Datos!M83</f>
        <v>0</v>
      </c>
      <c r="M80" s="70">
        <f>Registro_Datos!N83</f>
        <v>0</v>
      </c>
      <c r="N80" s="70">
        <f>Registro_Datos!O83</f>
        <v>0</v>
      </c>
      <c r="O80" s="70">
        <f>Registro_Datos!P83</f>
        <v>0</v>
      </c>
      <c r="P80" s="70">
        <f>Registro_Datos!Q83</f>
        <v>0</v>
      </c>
      <c r="Q80" s="70">
        <f>Registro_Datos!R83</f>
        <v>0</v>
      </c>
      <c r="R80" s="70">
        <f>Registro_Datos!S83</f>
        <v>0</v>
      </c>
      <c r="S80" s="70">
        <f>Registro_Datos!T83</f>
        <v>0</v>
      </c>
      <c r="T80" s="70">
        <f>Registro_Datos!U83</f>
        <v>0</v>
      </c>
      <c r="U80" s="70">
        <f>Registro_Datos!V83</f>
        <v>0</v>
      </c>
      <c r="V80" s="70">
        <f>Registro_Datos!W83</f>
        <v>0</v>
      </c>
      <c r="W80" s="70">
        <f>Registro_Datos!X83</f>
        <v>0</v>
      </c>
      <c r="X80" s="73">
        <f>Registro_Datos!Y83</f>
        <v>0</v>
      </c>
      <c r="Y80" s="26" t="str">
        <f t="shared" si="1"/>
        <v>Predio Aprobado</v>
      </c>
    </row>
    <row r="81" spans="1:26" s="5" customFormat="1" ht="18" x14ac:dyDescent="0.25">
      <c r="A81" s="72" t="str">
        <f>Registro_Datos!B84</f>
        <v>74</v>
      </c>
      <c r="B81" s="32">
        <f>Registro_Datos!C84</f>
        <v>0</v>
      </c>
      <c r="C81" s="66">
        <f>Registro_Datos!D84</f>
        <v>0</v>
      </c>
      <c r="D81" s="35">
        <f>Registro_Datos!E84</f>
        <v>0</v>
      </c>
      <c r="E81" s="70">
        <f>Registro_Datos!F84</f>
        <v>0</v>
      </c>
      <c r="F81" s="70">
        <f>Registro_Datos!G84</f>
        <v>0</v>
      </c>
      <c r="G81" s="70">
        <f>Registro_Datos!H84</f>
        <v>0</v>
      </c>
      <c r="H81" s="70">
        <f>Registro_Datos!I84</f>
        <v>0</v>
      </c>
      <c r="I81" s="70">
        <f>Registro_Datos!J84</f>
        <v>0</v>
      </c>
      <c r="J81" s="70">
        <f>Registro_Datos!K84</f>
        <v>0</v>
      </c>
      <c r="K81" s="70">
        <f>Registro_Datos!L84</f>
        <v>0</v>
      </c>
      <c r="L81" s="70">
        <f>Registro_Datos!M84</f>
        <v>0</v>
      </c>
      <c r="M81" s="70">
        <f>Registro_Datos!N84</f>
        <v>0</v>
      </c>
      <c r="N81" s="70">
        <f>Registro_Datos!O84</f>
        <v>0</v>
      </c>
      <c r="O81" s="70">
        <f>Registro_Datos!P84</f>
        <v>0</v>
      </c>
      <c r="P81" s="70">
        <f>Registro_Datos!Q84</f>
        <v>0</v>
      </c>
      <c r="Q81" s="70">
        <f>Registro_Datos!R84</f>
        <v>0</v>
      </c>
      <c r="R81" s="70">
        <f>Registro_Datos!S84</f>
        <v>0</v>
      </c>
      <c r="S81" s="70">
        <f>Registro_Datos!T84</f>
        <v>0</v>
      </c>
      <c r="T81" s="70">
        <f>Registro_Datos!U84</f>
        <v>0</v>
      </c>
      <c r="U81" s="70">
        <f>Registro_Datos!V84</f>
        <v>0</v>
      </c>
      <c r="V81" s="70">
        <f>Registro_Datos!W84</f>
        <v>0</v>
      </c>
      <c r="W81" s="70">
        <f>Registro_Datos!X84</f>
        <v>0</v>
      </c>
      <c r="X81" s="73">
        <f>Registro_Datos!Y84</f>
        <v>0</v>
      </c>
      <c r="Y81" s="26" t="str">
        <f t="shared" si="1"/>
        <v>Predio Aprobado</v>
      </c>
    </row>
    <row r="82" spans="1:26" s="5" customFormat="1" ht="18" x14ac:dyDescent="0.25">
      <c r="A82" s="72" t="str">
        <f>Registro_Datos!B85</f>
        <v>75</v>
      </c>
      <c r="B82" s="32">
        <f>Registro_Datos!C85</f>
        <v>0</v>
      </c>
      <c r="C82" s="66">
        <f>Registro_Datos!D85</f>
        <v>0</v>
      </c>
      <c r="D82" s="35">
        <f>Registro_Datos!E85</f>
        <v>0</v>
      </c>
      <c r="E82" s="70">
        <f>Registro_Datos!F85</f>
        <v>0</v>
      </c>
      <c r="F82" s="70">
        <f>Registro_Datos!G85</f>
        <v>0</v>
      </c>
      <c r="G82" s="70">
        <f>Registro_Datos!H85</f>
        <v>0</v>
      </c>
      <c r="H82" s="70">
        <f>Registro_Datos!I85</f>
        <v>0</v>
      </c>
      <c r="I82" s="70">
        <f>Registro_Datos!J85</f>
        <v>0</v>
      </c>
      <c r="J82" s="70">
        <f>Registro_Datos!K85</f>
        <v>0</v>
      </c>
      <c r="K82" s="70">
        <f>Registro_Datos!L85</f>
        <v>0</v>
      </c>
      <c r="L82" s="70">
        <f>Registro_Datos!M85</f>
        <v>0</v>
      </c>
      <c r="M82" s="70">
        <f>Registro_Datos!N85</f>
        <v>0</v>
      </c>
      <c r="N82" s="70">
        <f>Registro_Datos!O85</f>
        <v>0</v>
      </c>
      <c r="O82" s="70">
        <f>Registro_Datos!P85</f>
        <v>0</v>
      </c>
      <c r="P82" s="70">
        <f>Registro_Datos!Q85</f>
        <v>0</v>
      </c>
      <c r="Q82" s="70">
        <f>Registro_Datos!R85</f>
        <v>0</v>
      </c>
      <c r="R82" s="70">
        <f>Registro_Datos!S85</f>
        <v>0</v>
      </c>
      <c r="S82" s="70">
        <f>Registro_Datos!T85</f>
        <v>0</v>
      </c>
      <c r="T82" s="70">
        <f>Registro_Datos!U85</f>
        <v>0</v>
      </c>
      <c r="U82" s="70">
        <f>Registro_Datos!V85</f>
        <v>0</v>
      </c>
      <c r="V82" s="70">
        <f>Registro_Datos!W85</f>
        <v>0</v>
      </c>
      <c r="W82" s="70">
        <f>Registro_Datos!X85</f>
        <v>0</v>
      </c>
      <c r="X82" s="73">
        <f>Registro_Datos!Y85</f>
        <v>0</v>
      </c>
      <c r="Y82" s="26" t="str">
        <f t="shared" si="1"/>
        <v>Predio Aprobado</v>
      </c>
    </row>
    <row r="83" spans="1:26" s="5" customFormat="1" ht="18" x14ac:dyDescent="0.25">
      <c r="A83" s="72" t="str">
        <f>Registro_Datos!B86</f>
        <v>76</v>
      </c>
      <c r="B83" s="32">
        <f>Registro_Datos!C86</f>
        <v>0</v>
      </c>
      <c r="C83" s="66">
        <f>Registro_Datos!D86</f>
        <v>0</v>
      </c>
      <c r="D83" s="35">
        <f>Registro_Datos!E86</f>
        <v>0</v>
      </c>
      <c r="E83" s="70">
        <f>Registro_Datos!F86</f>
        <v>0</v>
      </c>
      <c r="F83" s="70">
        <f>Registro_Datos!G86</f>
        <v>0</v>
      </c>
      <c r="G83" s="70">
        <f>Registro_Datos!H86</f>
        <v>0</v>
      </c>
      <c r="H83" s="70">
        <f>Registro_Datos!I86</f>
        <v>0</v>
      </c>
      <c r="I83" s="70">
        <f>Registro_Datos!J86</f>
        <v>0</v>
      </c>
      <c r="J83" s="70">
        <f>Registro_Datos!K86</f>
        <v>0</v>
      </c>
      <c r="K83" s="70">
        <f>Registro_Datos!L86</f>
        <v>0</v>
      </c>
      <c r="L83" s="70">
        <f>Registro_Datos!M86</f>
        <v>0</v>
      </c>
      <c r="M83" s="70">
        <f>Registro_Datos!N86</f>
        <v>0</v>
      </c>
      <c r="N83" s="70">
        <f>Registro_Datos!O86</f>
        <v>0</v>
      </c>
      <c r="O83" s="70">
        <f>Registro_Datos!P86</f>
        <v>0</v>
      </c>
      <c r="P83" s="70">
        <f>Registro_Datos!Q86</f>
        <v>0</v>
      </c>
      <c r="Q83" s="70">
        <f>Registro_Datos!R86</f>
        <v>0</v>
      </c>
      <c r="R83" s="70">
        <f>Registro_Datos!S86</f>
        <v>0</v>
      </c>
      <c r="S83" s="70">
        <f>Registro_Datos!T86</f>
        <v>0</v>
      </c>
      <c r="T83" s="70">
        <f>Registro_Datos!U86</f>
        <v>0</v>
      </c>
      <c r="U83" s="70">
        <f>Registro_Datos!V86</f>
        <v>0</v>
      </c>
      <c r="V83" s="70">
        <f>Registro_Datos!W86</f>
        <v>0</v>
      </c>
      <c r="W83" s="70">
        <f>Registro_Datos!X86</f>
        <v>0</v>
      </c>
      <c r="X83" s="73">
        <f>Registro_Datos!Y86</f>
        <v>0</v>
      </c>
      <c r="Y83" s="26" t="str">
        <f t="shared" si="1"/>
        <v>Predio Aprobado</v>
      </c>
    </row>
    <row r="84" spans="1:26" s="5" customFormat="1" ht="18" x14ac:dyDescent="0.25">
      <c r="A84" s="72" t="str">
        <f>Registro_Datos!B87</f>
        <v>77</v>
      </c>
      <c r="B84" s="32">
        <f>Registro_Datos!C87</f>
        <v>0</v>
      </c>
      <c r="C84" s="66">
        <f>Registro_Datos!D87</f>
        <v>0</v>
      </c>
      <c r="D84" s="35">
        <f>Registro_Datos!E87</f>
        <v>0</v>
      </c>
      <c r="E84" s="70">
        <f>Registro_Datos!F87</f>
        <v>0</v>
      </c>
      <c r="F84" s="70">
        <f>Registro_Datos!G87</f>
        <v>0</v>
      </c>
      <c r="G84" s="70">
        <f>Registro_Datos!H87</f>
        <v>0</v>
      </c>
      <c r="H84" s="70">
        <f>Registro_Datos!I87</f>
        <v>0</v>
      </c>
      <c r="I84" s="70">
        <f>Registro_Datos!J87</f>
        <v>0</v>
      </c>
      <c r="J84" s="70">
        <f>Registro_Datos!K87</f>
        <v>0</v>
      </c>
      <c r="K84" s="70">
        <f>Registro_Datos!L87</f>
        <v>0</v>
      </c>
      <c r="L84" s="70">
        <f>Registro_Datos!M87</f>
        <v>0</v>
      </c>
      <c r="M84" s="70">
        <f>Registro_Datos!N87</f>
        <v>0</v>
      </c>
      <c r="N84" s="70">
        <f>Registro_Datos!O87</f>
        <v>0</v>
      </c>
      <c r="O84" s="70">
        <f>Registro_Datos!P87</f>
        <v>0</v>
      </c>
      <c r="P84" s="70">
        <f>Registro_Datos!Q87</f>
        <v>0</v>
      </c>
      <c r="Q84" s="70">
        <f>Registro_Datos!R87</f>
        <v>0</v>
      </c>
      <c r="R84" s="70">
        <f>Registro_Datos!S87</f>
        <v>0</v>
      </c>
      <c r="S84" s="70">
        <f>Registro_Datos!T87</f>
        <v>0</v>
      </c>
      <c r="T84" s="70">
        <f>Registro_Datos!U87</f>
        <v>0</v>
      </c>
      <c r="U84" s="70">
        <f>Registro_Datos!V87</f>
        <v>0</v>
      </c>
      <c r="V84" s="70">
        <f>Registro_Datos!W87</f>
        <v>0</v>
      </c>
      <c r="W84" s="70">
        <f>Registro_Datos!X87</f>
        <v>0</v>
      </c>
      <c r="X84" s="73">
        <f>Registro_Datos!Y87</f>
        <v>0</v>
      </c>
      <c r="Y84" s="26" t="str">
        <f t="shared" si="1"/>
        <v>Predio Aprobado</v>
      </c>
    </row>
    <row r="85" spans="1:26" s="5" customFormat="1" ht="18" x14ac:dyDescent="0.25">
      <c r="A85" s="72" t="str">
        <f>Registro_Datos!B88</f>
        <v>78</v>
      </c>
      <c r="B85" s="32">
        <f>Registro_Datos!C88</f>
        <v>0</v>
      </c>
      <c r="C85" s="66">
        <f>Registro_Datos!D88</f>
        <v>0</v>
      </c>
      <c r="D85" s="35">
        <f>Registro_Datos!E88</f>
        <v>0</v>
      </c>
      <c r="E85" s="70">
        <f>Registro_Datos!F88</f>
        <v>0</v>
      </c>
      <c r="F85" s="70">
        <f>Registro_Datos!G88</f>
        <v>0</v>
      </c>
      <c r="G85" s="70">
        <f>Registro_Datos!H88</f>
        <v>0</v>
      </c>
      <c r="H85" s="70">
        <f>Registro_Datos!I88</f>
        <v>0</v>
      </c>
      <c r="I85" s="70">
        <f>Registro_Datos!J88</f>
        <v>0</v>
      </c>
      <c r="J85" s="70">
        <f>Registro_Datos!K88</f>
        <v>0</v>
      </c>
      <c r="K85" s="70">
        <f>Registro_Datos!L88</f>
        <v>0</v>
      </c>
      <c r="L85" s="70">
        <f>Registro_Datos!M88</f>
        <v>0</v>
      </c>
      <c r="M85" s="70">
        <f>Registro_Datos!N88</f>
        <v>0</v>
      </c>
      <c r="N85" s="70">
        <f>Registro_Datos!O88</f>
        <v>0</v>
      </c>
      <c r="O85" s="70">
        <f>Registro_Datos!P88</f>
        <v>0</v>
      </c>
      <c r="P85" s="70">
        <f>Registro_Datos!Q88</f>
        <v>0</v>
      </c>
      <c r="Q85" s="70">
        <f>Registro_Datos!R88</f>
        <v>0</v>
      </c>
      <c r="R85" s="70">
        <f>Registro_Datos!S88</f>
        <v>0</v>
      </c>
      <c r="S85" s="70">
        <f>Registro_Datos!T88</f>
        <v>0</v>
      </c>
      <c r="T85" s="70">
        <f>Registro_Datos!U88</f>
        <v>0</v>
      </c>
      <c r="U85" s="70">
        <f>Registro_Datos!V88</f>
        <v>0</v>
      </c>
      <c r="V85" s="70">
        <f>Registro_Datos!W88</f>
        <v>0</v>
      </c>
      <c r="W85" s="70">
        <f>Registro_Datos!X88</f>
        <v>0</v>
      </c>
      <c r="X85" s="73">
        <f>Registro_Datos!Y88</f>
        <v>0</v>
      </c>
      <c r="Y85" s="26" t="str">
        <f t="shared" si="1"/>
        <v>Predio Aprobado</v>
      </c>
    </row>
    <row r="86" spans="1:26" s="5" customFormat="1" ht="18" x14ac:dyDescent="0.25">
      <c r="A86" s="72" t="str">
        <f>Registro_Datos!B89</f>
        <v>79</v>
      </c>
      <c r="B86" s="32">
        <f>Registro_Datos!C89</f>
        <v>0</v>
      </c>
      <c r="C86" s="66">
        <f>Registro_Datos!D89</f>
        <v>0</v>
      </c>
      <c r="D86" s="35">
        <f>Registro_Datos!E89</f>
        <v>0</v>
      </c>
      <c r="E86" s="70">
        <f>Registro_Datos!F89</f>
        <v>0</v>
      </c>
      <c r="F86" s="70">
        <f>Registro_Datos!G89</f>
        <v>0</v>
      </c>
      <c r="G86" s="70">
        <f>Registro_Datos!H89</f>
        <v>0</v>
      </c>
      <c r="H86" s="70">
        <f>Registro_Datos!I89</f>
        <v>0</v>
      </c>
      <c r="I86" s="70">
        <f>Registro_Datos!J89</f>
        <v>0</v>
      </c>
      <c r="J86" s="70">
        <f>Registro_Datos!K89</f>
        <v>0</v>
      </c>
      <c r="K86" s="70">
        <f>Registro_Datos!L89</f>
        <v>0</v>
      </c>
      <c r="L86" s="70">
        <f>Registro_Datos!M89</f>
        <v>0</v>
      </c>
      <c r="M86" s="70">
        <f>Registro_Datos!N89</f>
        <v>0</v>
      </c>
      <c r="N86" s="70">
        <f>Registro_Datos!O89</f>
        <v>0</v>
      </c>
      <c r="O86" s="70">
        <f>Registro_Datos!P89</f>
        <v>0</v>
      </c>
      <c r="P86" s="70">
        <f>Registro_Datos!Q89</f>
        <v>0</v>
      </c>
      <c r="Q86" s="70">
        <f>Registro_Datos!R89</f>
        <v>0</v>
      </c>
      <c r="R86" s="70">
        <f>Registro_Datos!S89</f>
        <v>0</v>
      </c>
      <c r="S86" s="70">
        <f>Registro_Datos!T89</f>
        <v>0</v>
      </c>
      <c r="T86" s="70">
        <f>Registro_Datos!U89</f>
        <v>0</v>
      </c>
      <c r="U86" s="70">
        <f>Registro_Datos!V89</f>
        <v>0</v>
      </c>
      <c r="V86" s="70">
        <f>Registro_Datos!W89</f>
        <v>0</v>
      </c>
      <c r="W86" s="70">
        <f>Registro_Datos!X89</f>
        <v>0</v>
      </c>
      <c r="X86" s="73">
        <f>Registro_Datos!Y89</f>
        <v>0</v>
      </c>
      <c r="Y86" s="26" t="str">
        <f t="shared" si="1"/>
        <v>Predio Aprobado</v>
      </c>
    </row>
    <row r="87" spans="1:26" s="5" customFormat="1" ht="18.75" thickBot="1" x14ac:dyDescent="0.3">
      <c r="A87" s="72" t="str">
        <f>Registro_Datos!B90</f>
        <v>80</v>
      </c>
      <c r="B87" s="32">
        <f>Registro_Datos!C90</f>
        <v>0</v>
      </c>
      <c r="C87" s="66">
        <f>Registro_Datos!D90</f>
        <v>0</v>
      </c>
      <c r="D87" s="35">
        <f>Registro_Datos!E90</f>
        <v>0</v>
      </c>
      <c r="E87" s="70">
        <f>Registro_Datos!F90</f>
        <v>0</v>
      </c>
      <c r="F87" s="70">
        <f>Registro_Datos!G90</f>
        <v>0</v>
      </c>
      <c r="G87" s="70">
        <f>Registro_Datos!H90</f>
        <v>0</v>
      </c>
      <c r="H87" s="70">
        <f>Registro_Datos!I90</f>
        <v>0</v>
      </c>
      <c r="I87" s="70">
        <f>Registro_Datos!J90</f>
        <v>0</v>
      </c>
      <c r="J87" s="70">
        <f>Registro_Datos!K90</f>
        <v>0</v>
      </c>
      <c r="K87" s="70">
        <f>Registro_Datos!L90</f>
        <v>0</v>
      </c>
      <c r="L87" s="70">
        <f>Registro_Datos!M90</f>
        <v>0</v>
      </c>
      <c r="M87" s="70">
        <f>Registro_Datos!N90</f>
        <v>0</v>
      </c>
      <c r="N87" s="70">
        <f>Registro_Datos!O90</f>
        <v>0</v>
      </c>
      <c r="O87" s="70">
        <f>Registro_Datos!P90</f>
        <v>0</v>
      </c>
      <c r="P87" s="70">
        <f>Registro_Datos!Q90</f>
        <v>0</v>
      </c>
      <c r="Q87" s="70">
        <f>Registro_Datos!R90</f>
        <v>0</v>
      </c>
      <c r="R87" s="70">
        <f>Registro_Datos!S90</f>
        <v>0</v>
      </c>
      <c r="S87" s="70">
        <f>Registro_Datos!T90</f>
        <v>0</v>
      </c>
      <c r="T87" s="70">
        <f>Registro_Datos!U90</f>
        <v>0</v>
      </c>
      <c r="U87" s="70">
        <f>Registro_Datos!V90</f>
        <v>0</v>
      </c>
      <c r="V87" s="70">
        <f>Registro_Datos!W90</f>
        <v>0</v>
      </c>
      <c r="W87" s="70">
        <f>Registro_Datos!X90</f>
        <v>0</v>
      </c>
      <c r="X87" s="74">
        <f>Registro_Datos!Y90</f>
        <v>0</v>
      </c>
      <c r="Y87" s="68" t="str">
        <f t="shared" si="1"/>
        <v>Predio Aprobado</v>
      </c>
    </row>
    <row r="88" spans="1:26" s="5" customFormat="1" ht="40.5" x14ac:dyDescent="0.25">
      <c r="A88" s="169" t="s">
        <v>209</v>
      </c>
      <c r="B88" s="170"/>
      <c r="C88" s="170"/>
      <c r="D88" s="170"/>
      <c r="E88" s="20">
        <f>ROUNDDOWN(COUNTIF(E8:E87,"=1")/IF(E6="Prioridad 3",3,IF(E6="Prioridad 2",2,1)),0)</f>
        <v>0</v>
      </c>
      <c r="F88" s="20">
        <f t="shared" ref="F88:V88" si="2">ROUNDDOWN(COUNTIF(F8:F87,"=1")/IF(F6="Prioridad 3",3,IF(F6="Prioridad 2",2,1)),0)</f>
        <v>0</v>
      </c>
      <c r="G88" s="20">
        <f t="shared" si="2"/>
        <v>0</v>
      </c>
      <c r="H88" s="20">
        <f t="shared" si="2"/>
        <v>0</v>
      </c>
      <c r="I88" s="20">
        <f t="shared" si="2"/>
        <v>0</v>
      </c>
      <c r="J88" s="20">
        <f t="shared" si="2"/>
        <v>0</v>
      </c>
      <c r="K88" s="20">
        <f t="shared" si="2"/>
        <v>0</v>
      </c>
      <c r="L88" s="20">
        <f t="shared" si="2"/>
        <v>0</v>
      </c>
      <c r="M88" s="20">
        <f t="shared" si="2"/>
        <v>0</v>
      </c>
      <c r="N88" s="20">
        <f t="shared" si="2"/>
        <v>0</v>
      </c>
      <c r="O88" s="20">
        <f t="shared" si="2"/>
        <v>0</v>
      </c>
      <c r="P88" s="20">
        <f t="shared" si="2"/>
        <v>0</v>
      </c>
      <c r="Q88" s="20">
        <f t="shared" si="2"/>
        <v>0</v>
      </c>
      <c r="R88" s="20">
        <f t="shared" si="2"/>
        <v>0</v>
      </c>
      <c r="S88" s="20">
        <f t="shared" si="2"/>
        <v>0</v>
      </c>
      <c r="T88" s="20">
        <f t="shared" si="2"/>
        <v>0</v>
      </c>
      <c r="U88" s="20">
        <f t="shared" si="2"/>
        <v>0</v>
      </c>
      <c r="V88" s="20">
        <f t="shared" si="2"/>
        <v>0</v>
      </c>
      <c r="W88" s="20">
        <f>ROUNDDOWN(COUNTIF(W8:W87,"=1")/IF(W6="Prioridad 3",3,IF(W6="Prioridad 2",2,1)),0)</f>
        <v>0</v>
      </c>
      <c r="X88" s="69" t="s">
        <v>210</v>
      </c>
      <c r="Y88" s="39" t="str">
        <f>CONCATENATE("Predios Rechazados: ",COUNTIF(Y8:Y87,"Predio Rechazado"))</f>
        <v>Predios Rechazados: 0</v>
      </c>
    </row>
    <row r="89" spans="1:26" s="5" customFormat="1" ht="18.75" thickBot="1" x14ac:dyDescent="0.3">
      <c r="A89" s="171" t="s">
        <v>211</v>
      </c>
      <c r="B89" s="172"/>
      <c r="C89" s="172"/>
      <c r="D89" s="172"/>
      <c r="E89" s="67" t="str">
        <f>IF(E88&gt;$Q$4,"R","A")</f>
        <v>A</v>
      </c>
      <c r="F89" s="67" t="str">
        <f t="shared" ref="F89:W89" si="3">IF(F88&gt;$Q$4,"R","A")</f>
        <v>A</v>
      </c>
      <c r="G89" s="67" t="str">
        <f t="shared" si="3"/>
        <v>A</v>
      </c>
      <c r="H89" s="67" t="str">
        <f t="shared" si="3"/>
        <v>A</v>
      </c>
      <c r="I89" s="67" t="str">
        <f t="shared" si="3"/>
        <v>A</v>
      </c>
      <c r="J89" s="67" t="str">
        <f t="shared" si="3"/>
        <v>A</v>
      </c>
      <c r="K89" s="67" t="str">
        <f t="shared" si="3"/>
        <v>A</v>
      </c>
      <c r="L89" s="67" t="str">
        <f t="shared" si="3"/>
        <v>A</v>
      </c>
      <c r="M89" s="67" t="str">
        <f t="shared" si="3"/>
        <v>A</v>
      </c>
      <c r="N89" s="67" t="str">
        <f t="shared" si="3"/>
        <v>A</v>
      </c>
      <c r="O89" s="67" t="str">
        <f t="shared" si="3"/>
        <v>A</v>
      </c>
      <c r="P89" s="67" t="str">
        <f t="shared" si="3"/>
        <v>A</v>
      </c>
      <c r="Q89" s="67" t="str">
        <f t="shared" si="3"/>
        <v>A</v>
      </c>
      <c r="R89" s="67" t="str">
        <f t="shared" si="3"/>
        <v>A</v>
      </c>
      <c r="S89" s="67" t="str">
        <f t="shared" si="3"/>
        <v>A</v>
      </c>
      <c r="T89" s="67" t="str">
        <f t="shared" si="3"/>
        <v>A</v>
      </c>
      <c r="U89" s="67" t="str">
        <f t="shared" si="3"/>
        <v>A</v>
      </c>
      <c r="V89" s="67" t="str">
        <f t="shared" si="3"/>
        <v>A</v>
      </c>
      <c r="W89" s="67" t="str">
        <f t="shared" si="3"/>
        <v>A</v>
      </c>
      <c r="X89" s="173"/>
      <c r="Y89" s="176" t="str">
        <f>IF(COUNTIF(Y8:Y87,"Predio Rechazado")&gt;$Q$4,"Rechazado","Aprobado")&amp;" por predio-variable"</f>
        <v>Aprobado por predio-variable</v>
      </c>
    </row>
    <row r="90" spans="1:26" ht="37.5" customHeight="1" x14ac:dyDescent="0.2">
      <c r="A90" s="178" t="s">
        <v>24</v>
      </c>
      <c r="B90" s="179"/>
      <c r="C90" s="179"/>
      <c r="D90" s="179"/>
      <c r="E90" s="184">
        <f>Registro_Datos!$D$7</f>
        <v>0</v>
      </c>
      <c r="F90" s="184"/>
      <c r="G90" s="184"/>
      <c r="H90" s="184"/>
      <c r="I90" s="184"/>
      <c r="J90" s="184"/>
      <c r="K90" s="184"/>
      <c r="L90" s="184"/>
      <c r="M90" s="184"/>
      <c r="N90" s="184"/>
      <c r="O90" s="184"/>
      <c r="P90" s="184"/>
      <c r="Q90" s="184"/>
      <c r="R90" s="185"/>
      <c r="S90" s="190" t="str">
        <f>Registro_Datos!K7</f>
        <v>FIRMA DEL COORDINADOR</v>
      </c>
      <c r="T90" s="191"/>
      <c r="U90" s="134"/>
      <c r="V90" s="135"/>
      <c r="W90" s="136"/>
      <c r="X90" s="173"/>
      <c r="Y90" s="177"/>
    </row>
    <row r="91" spans="1:26" ht="42" customHeight="1" x14ac:dyDescent="0.2">
      <c r="A91" s="180"/>
      <c r="B91" s="181"/>
      <c r="C91" s="181"/>
      <c r="D91" s="181"/>
      <c r="E91" s="186"/>
      <c r="F91" s="186"/>
      <c r="G91" s="186"/>
      <c r="H91" s="186"/>
      <c r="I91" s="186"/>
      <c r="J91" s="186"/>
      <c r="K91" s="186"/>
      <c r="L91" s="186"/>
      <c r="M91" s="186"/>
      <c r="N91" s="186"/>
      <c r="O91" s="186"/>
      <c r="P91" s="186"/>
      <c r="Q91" s="186"/>
      <c r="R91" s="187"/>
      <c r="S91" s="192"/>
      <c r="T91" s="193"/>
      <c r="U91" s="137"/>
      <c r="V91" s="138"/>
      <c r="W91" s="139"/>
      <c r="X91" s="174"/>
      <c r="Y91" s="24" t="str">
        <f>CONCATENATE("Variables Rechazadas: ",_xlfn.CEILING.MATH(COUNTIFS($E$89:$W$89,"R", $E$6:$W$6,"Prioridad 1") + COUNTIFS($E$89:$W$89,"R", $E$6:$W$6, "Prioridad 2")/2 + COUNTIFS($E$89:$W$89,"R", $E$6:$W$6, "Prioridad 3")/3))</f>
        <v>Variables Rechazadas: 0</v>
      </c>
    </row>
    <row r="92" spans="1:26" ht="44.25" customHeight="1" thickBot="1" x14ac:dyDescent="0.25">
      <c r="A92" s="182"/>
      <c r="B92" s="183"/>
      <c r="C92" s="183"/>
      <c r="D92" s="183"/>
      <c r="E92" s="188"/>
      <c r="F92" s="188"/>
      <c r="G92" s="188"/>
      <c r="H92" s="188"/>
      <c r="I92" s="188"/>
      <c r="J92" s="188"/>
      <c r="K92" s="188"/>
      <c r="L92" s="188"/>
      <c r="M92" s="188"/>
      <c r="N92" s="188"/>
      <c r="O92" s="188"/>
      <c r="P92" s="188"/>
      <c r="Q92" s="188"/>
      <c r="R92" s="189"/>
      <c r="S92" s="140" t="str">
        <f>Registro_Datos!K8</f>
        <v>NOMBRE DEL COORDINADOR</v>
      </c>
      <c r="T92" s="141"/>
      <c r="U92" s="162">
        <f>Registro_Datos!O8</f>
        <v>0</v>
      </c>
      <c r="V92" s="163"/>
      <c r="W92" s="164"/>
      <c r="X92" s="175"/>
      <c r="Y92" s="25" t="str">
        <f>+IF((COUNTIF(E89,"R") + COUNTIF(F89:S89,"R")/2 + COUNTIF(T89:W89,"R")/3) &gt; 0,"Rechazado","Aprobado")&amp;" por variable"</f>
        <v>Aprobado por variable</v>
      </c>
      <c r="Z92" s="7"/>
    </row>
  </sheetData>
  <sheetProtection algorithmName="SHA-512" hashValue="1YkWJ9WAAYow0Re1fX0Fw0j06ykxJH9YRwJYfOfw8bWLaEwMdVzSPHcnKgr7jIIK0WSnlLv7hwguMYNej2tDGQ==" saltValue="PhrftLqaEQycWZu/4DhYfQ==" spinCount="100000" sheet="1" objects="1" scenarios="1" formatCells="0" formatColumns="0" selectLockedCells="1"/>
  <mergeCells count="38">
    <mergeCell ref="Y89:Y90"/>
    <mergeCell ref="S90:T91"/>
    <mergeCell ref="X89:X92"/>
    <mergeCell ref="J3:Q3"/>
    <mergeCell ref="L5:M5"/>
    <mergeCell ref="R4:S4"/>
    <mergeCell ref="T3:W3"/>
    <mergeCell ref="T4:W4"/>
    <mergeCell ref="X5:X6"/>
    <mergeCell ref="U5:V5"/>
    <mergeCell ref="S92:T92"/>
    <mergeCell ref="U90:W91"/>
    <mergeCell ref="U92:W92"/>
    <mergeCell ref="X1:Y4"/>
    <mergeCell ref="Y5:Y7"/>
    <mergeCell ref="F5:J5"/>
    <mergeCell ref="A1:B2"/>
    <mergeCell ref="A3:B4"/>
    <mergeCell ref="C2:D2"/>
    <mergeCell ref="E2:I2"/>
    <mergeCell ref="E3:I3"/>
    <mergeCell ref="E4:I4"/>
    <mergeCell ref="C3:D3"/>
    <mergeCell ref="C4:D4"/>
    <mergeCell ref="C1:W1"/>
    <mergeCell ref="R2:S2"/>
    <mergeCell ref="R3:S3"/>
    <mergeCell ref="T2:W2"/>
    <mergeCell ref="J2:K2"/>
    <mergeCell ref="L2:Q2"/>
    <mergeCell ref="C5:D5"/>
    <mergeCell ref="A90:D92"/>
    <mergeCell ref="E90:R92"/>
    <mergeCell ref="C6:D6"/>
    <mergeCell ref="N5:P5"/>
    <mergeCell ref="A89:D89"/>
    <mergeCell ref="A88:D88"/>
    <mergeCell ref="A5:B6"/>
  </mergeCells>
  <phoneticPr fontId="16" type="noConversion"/>
  <conditionalFormatting sqref="E6:W6">
    <cfRule type="cellIs" dxfId="13" priority="12" operator="equal">
      <formula>"Prioridad 3"</formula>
    </cfRule>
    <cfRule type="cellIs" dxfId="12" priority="13" operator="equal">
      <formula>"Prioridad 2"</formula>
    </cfRule>
    <cfRule type="cellIs" dxfId="11" priority="14" operator="equal">
      <formula>"Prioridad 1"</formula>
    </cfRule>
  </conditionalFormatting>
  <conditionalFormatting sqref="E8:W87">
    <cfRule type="cellIs" dxfId="10" priority="15" operator="equal">
      <formula>1</formula>
    </cfRule>
    <cfRule type="cellIs" dxfId="9" priority="16" operator="equal">
      <formula>0</formula>
    </cfRule>
  </conditionalFormatting>
  <conditionalFormatting sqref="E88:W88">
    <cfRule type="cellIs" dxfId="8" priority="20" operator="greaterThan">
      <formula>$Q$4</formula>
    </cfRule>
  </conditionalFormatting>
  <conditionalFormatting sqref="E89:W89">
    <cfRule type="cellIs" dxfId="7" priority="25" operator="equal">
      <formula>"R"</formula>
    </cfRule>
    <cfRule type="cellIs" dxfId="6" priority="26" operator="equal">
      <formula>"A"</formula>
    </cfRule>
    <cfRule type="cellIs" dxfId="5" priority="29" stopIfTrue="1" operator="equal">
      <formula>"c"</formula>
    </cfRule>
  </conditionalFormatting>
  <conditionalFormatting sqref="X1">
    <cfRule type="cellIs" dxfId="4" priority="1" operator="equal">
      <formula>"Decisión: Rechazado por predio-variable"</formula>
    </cfRule>
    <cfRule type="cellIs" dxfId="3" priority="2" operator="equal">
      <formula>"Decisión: Aprobado"</formula>
    </cfRule>
    <cfRule type="cellIs" dxfId="2" priority="3" operator="equal">
      <formula>"Decisión: Rechazado por variable"</formula>
    </cfRule>
  </conditionalFormatting>
  <conditionalFormatting sqref="Y8:Y87">
    <cfRule type="cellIs" dxfId="1" priority="22" operator="equal">
      <formula>"Predio Rechazado"</formula>
    </cfRule>
    <cfRule type="cellIs" dxfId="0" priority="23" operator="equal">
      <formula>"Predio Aprobado"</formula>
    </cfRule>
  </conditionalFormatting>
  <dataValidations count="1">
    <dataValidation type="whole" showInputMessage="1" showErrorMessage="1" sqref="E8:W87" xr:uid="{00000000-0002-0000-0700-000000000000}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scale="36" fitToHeight="0" orientation="landscape" r:id="rId1"/>
  <headerFooter alignWithMargins="0">
    <oddFooter>&amp;R&amp;"Arial,Normal"&amp;7FO-GCT-PC01-09
V1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"/>
  <sheetViews>
    <sheetView workbookViewId="0">
      <selection activeCell="C3" sqref="C3"/>
    </sheetView>
  </sheetViews>
  <sheetFormatPr baseColWidth="10" defaultColWidth="9.140625" defaultRowHeight="15" x14ac:dyDescent="0.25"/>
  <cols>
    <col min="1" max="256" width="11.42578125" customWidth="1"/>
  </cols>
  <sheetData>
    <row r="1" spans="1:2" x14ac:dyDescent="0.25">
      <c r="A1">
        <f>32/12.5</f>
        <v>2.56</v>
      </c>
      <c r="B1">
        <f>100/38</f>
        <v>2.6315789473684212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B15"/>
  <sheetViews>
    <sheetView workbookViewId="0">
      <selection activeCell="A21" sqref="A21"/>
    </sheetView>
  </sheetViews>
  <sheetFormatPr baseColWidth="10" defaultColWidth="9.140625" defaultRowHeight="15" x14ac:dyDescent="0.25"/>
  <cols>
    <col min="1" max="1" width="33.42578125" bestFit="1" customWidth="1"/>
    <col min="2" max="2" width="173.7109375" bestFit="1" customWidth="1"/>
    <col min="3" max="3" width="66.7109375" bestFit="1" customWidth="1"/>
    <col min="4" max="256" width="11.42578125" customWidth="1"/>
  </cols>
  <sheetData>
    <row r="2" spans="1:2" x14ac:dyDescent="0.25">
      <c r="B2" s="6"/>
    </row>
    <row r="4" spans="1:2" x14ac:dyDescent="0.25">
      <c r="B4" s="6"/>
    </row>
    <row r="5" spans="1:2" x14ac:dyDescent="0.25">
      <c r="B5" s="6"/>
    </row>
    <row r="7" spans="1:2" x14ac:dyDescent="0.25">
      <c r="A7" s="6" t="s">
        <v>212</v>
      </c>
      <c r="B7" t="s">
        <v>213</v>
      </c>
    </row>
    <row r="8" spans="1:2" x14ac:dyDescent="0.25">
      <c r="A8" s="6" t="s">
        <v>214</v>
      </c>
      <c r="B8" t="s">
        <v>215</v>
      </c>
    </row>
    <row r="9" spans="1:2" x14ac:dyDescent="0.25">
      <c r="A9" s="6" t="s">
        <v>216</v>
      </c>
      <c r="B9" t="s">
        <v>217</v>
      </c>
    </row>
    <row r="10" spans="1:2" x14ac:dyDescent="0.25">
      <c r="A10" s="6" t="s">
        <v>218</v>
      </c>
    </row>
    <row r="11" spans="1:2" x14ac:dyDescent="0.25">
      <c r="A11" s="6" t="s">
        <v>219</v>
      </c>
    </row>
    <row r="14" spans="1:2" x14ac:dyDescent="0.25">
      <c r="A14" s="6" t="s">
        <v>220</v>
      </c>
      <c r="B14" t="s">
        <v>221</v>
      </c>
    </row>
    <row r="15" spans="1:2" x14ac:dyDescent="0.25">
      <c r="A15" s="6" t="s">
        <v>222</v>
      </c>
      <c r="B15" t="s">
        <v>223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10"/>
  <sheetViews>
    <sheetView showGridLines="0" view="pageBreakPreview" zoomScale="130" zoomScaleNormal="160" zoomScaleSheetLayoutView="130" workbookViewId="0">
      <selection activeCell="D6" sqref="D6"/>
    </sheetView>
  </sheetViews>
  <sheetFormatPr baseColWidth="10" defaultColWidth="9.140625" defaultRowHeight="15" x14ac:dyDescent="0.25"/>
  <cols>
    <col min="1" max="1" width="13.42578125" customWidth="1"/>
    <col min="2" max="2" width="10.28515625" bestFit="1" customWidth="1"/>
    <col min="3" max="3" width="14.140625" customWidth="1"/>
    <col min="4" max="4" width="13.5703125" customWidth="1"/>
    <col min="5" max="254" width="11.42578125" customWidth="1"/>
  </cols>
  <sheetData>
    <row r="1" spans="1:5" ht="51" customHeight="1" x14ac:dyDescent="0.25">
      <c r="A1" s="212" t="s">
        <v>224</v>
      </c>
      <c r="B1" s="212"/>
      <c r="C1" s="212"/>
      <c r="D1" s="212"/>
      <c r="E1" s="212"/>
    </row>
    <row r="2" spans="1:5" x14ac:dyDescent="0.25">
      <c r="A2" s="206" t="s">
        <v>225</v>
      </c>
      <c r="B2" s="207"/>
      <c r="C2" s="209" t="s">
        <v>18</v>
      </c>
      <c r="D2" s="210"/>
      <c r="E2" s="210"/>
    </row>
    <row r="3" spans="1:5" x14ac:dyDescent="0.25">
      <c r="A3" s="206"/>
      <c r="B3" s="208"/>
      <c r="C3" s="211">
        <v>6.5</v>
      </c>
      <c r="D3" s="211"/>
      <c r="E3" s="211"/>
    </row>
    <row r="4" spans="1:5" ht="30.75" thickBot="1" x14ac:dyDescent="0.3">
      <c r="A4" s="206"/>
      <c r="B4" s="208"/>
      <c r="C4" s="36" t="s">
        <v>226</v>
      </c>
      <c r="D4" s="36" t="s">
        <v>227</v>
      </c>
      <c r="E4" s="36" t="s">
        <v>228</v>
      </c>
    </row>
    <row r="5" spans="1:5" x14ac:dyDescent="0.25">
      <c r="A5" s="79">
        <v>26</v>
      </c>
      <c r="B5" s="80">
        <v>50</v>
      </c>
      <c r="C5" s="81">
        <v>8</v>
      </c>
      <c r="D5" s="81">
        <v>1</v>
      </c>
      <c r="E5" s="81">
        <v>2</v>
      </c>
    </row>
    <row r="6" spans="1:5" x14ac:dyDescent="0.25">
      <c r="A6" s="82">
        <v>51</v>
      </c>
      <c r="B6" s="83">
        <v>90</v>
      </c>
      <c r="C6" s="81">
        <v>13</v>
      </c>
      <c r="D6" s="81">
        <v>2</v>
      </c>
      <c r="E6" s="81">
        <v>3</v>
      </c>
    </row>
    <row r="7" spans="1:5" x14ac:dyDescent="0.25">
      <c r="A7" s="82">
        <v>91</v>
      </c>
      <c r="B7" s="83">
        <v>150</v>
      </c>
      <c r="C7" s="81">
        <v>20</v>
      </c>
      <c r="D7" s="81">
        <v>3</v>
      </c>
      <c r="E7" s="81">
        <v>4</v>
      </c>
    </row>
    <row r="8" spans="1:5" x14ac:dyDescent="0.25">
      <c r="A8" s="84">
        <f t="shared" ref="A8:A9" si="0">+B7+1</f>
        <v>151</v>
      </c>
      <c r="B8" s="85">
        <v>280</v>
      </c>
      <c r="C8" s="86">
        <v>32</v>
      </c>
      <c r="D8" s="86">
        <v>5</v>
      </c>
      <c r="E8" s="86">
        <v>6</v>
      </c>
    </row>
    <row r="9" spans="1:5" x14ac:dyDescent="0.25">
      <c r="A9" s="87">
        <f t="shared" si="0"/>
        <v>281</v>
      </c>
      <c r="B9" s="87">
        <v>500</v>
      </c>
      <c r="C9" s="81">
        <v>50</v>
      </c>
      <c r="D9" s="81">
        <v>7</v>
      </c>
      <c r="E9" s="81">
        <v>8</v>
      </c>
    </row>
    <row r="10" spans="1:5" x14ac:dyDescent="0.25">
      <c r="A10" s="87">
        <v>500</v>
      </c>
      <c r="B10" s="87">
        <v>1200</v>
      </c>
      <c r="C10" s="81">
        <v>80</v>
      </c>
      <c r="D10" s="81">
        <v>10</v>
      </c>
      <c r="E10" s="81">
        <v>11</v>
      </c>
    </row>
  </sheetData>
  <sheetProtection algorithmName="SHA-512" hashValue="f/4Hca6FRv/JETXbgJIUblzk5Z3clhoDeNUhOwt/k6EDioPbKEKCDGfsSPx/4uVg9LVW9RvELs+INaRxMB6kPA==" saltValue="CHw0+NO0aFp8tDc5nUtqgA==" spinCount="100000" sheet="1" objects="1" scenarios="1" selectLockedCells="1" selectUnlockedCells="1"/>
  <mergeCells count="4">
    <mergeCell ref="A2:B4"/>
    <mergeCell ref="C2:E2"/>
    <mergeCell ref="C3:E3"/>
    <mergeCell ref="A1:E1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&amp;R&amp;7FO-GCT-PC01-09
V1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0de0b6-63bc-4a6d-9018-7f816801592f">
      <Terms xmlns="http://schemas.microsoft.com/office/infopath/2007/PartnerControls"/>
    </lcf76f155ced4ddcb4097134ff3c332f>
    <TaxCatchAll xmlns="a73f1dcb-5a3a-44d2-a76c-a38a5e0cb645" xsi:nil="true"/>
    <SharedWithUsers xmlns="a73f1dcb-5a3a-44d2-a76c-a38a5e0cb645">
      <UserInfo>
        <DisplayName>Monica Alejandra Acero Jimenez</DisplayName>
        <AccountId>11</AccountId>
        <AccountType/>
      </UserInfo>
      <UserInfo>
        <DisplayName>Sandra Milena Maldonado Diaz</DisplayName>
        <AccountId>69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317FB6B16DFF429B471485BD686FCE" ma:contentTypeVersion="15" ma:contentTypeDescription="Crear nuevo documento." ma:contentTypeScope="" ma:versionID="71474006b64e017b7b82ad64f5174469">
  <xsd:schema xmlns:xsd="http://www.w3.org/2001/XMLSchema" xmlns:xs="http://www.w3.org/2001/XMLSchema" xmlns:p="http://schemas.microsoft.com/office/2006/metadata/properties" xmlns:ns2="b80de0b6-63bc-4a6d-9018-7f816801592f" xmlns:ns3="a73f1dcb-5a3a-44d2-a76c-a38a5e0cb645" targetNamespace="http://schemas.microsoft.com/office/2006/metadata/properties" ma:root="true" ma:fieldsID="6be15a9e075765fa667e5d131109b1cf" ns2:_="" ns3:_="">
    <xsd:import namespace="b80de0b6-63bc-4a6d-9018-7f816801592f"/>
    <xsd:import namespace="a73f1dcb-5a3a-44d2-a76c-a38a5e0cb6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0de0b6-63bc-4a6d-9018-7f81680159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3f1dcb-5a3a-44d2-a76c-a38a5e0cb64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d66fc093-2b3d-4f72-addb-0563eb6980a4}" ma:internalName="TaxCatchAll" ma:showField="CatchAllData" ma:web="a73f1dcb-5a3a-44d2-a76c-a38a5e0cb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7E59CAC-C9B3-4023-8B4C-F89684DE85B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69BF4A8-41E8-4675-A7E2-12A617C4E6C7}">
  <ds:schemaRefs>
    <ds:schemaRef ds:uri="http://schemas.microsoft.com/office/2006/metadata/properties"/>
    <ds:schemaRef ds:uri="http://schemas.microsoft.com/office/infopath/2007/PartnerControls"/>
    <ds:schemaRef ds:uri="b80de0b6-63bc-4a6d-9018-7f816801592f"/>
    <ds:schemaRef ds:uri="a73f1dcb-5a3a-44d2-a76c-a38a5e0cb645"/>
  </ds:schemaRefs>
</ds:datastoreItem>
</file>

<file path=customXml/itemProps3.xml><?xml version="1.0" encoding="utf-8"?>
<ds:datastoreItem xmlns:ds="http://schemas.openxmlformats.org/officeDocument/2006/customXml" ds:itemID="{0E123F4F-3C05-4CC9-BA4E-0597BCFB670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0de0b6-63bc-4a6d-9018-7f816801592f"/>
    <ds:schemaRef ds:uri="a73f1dcb-5a3a-44d2-a76c-a38a5e0cb6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</vt:i4>
      </vt:variant>
    </vt:vector>
  </HeadingPairs>
  <TitlesOfParts>
    <vt:vector size="13" baseType="lpstr">
      <vt:lpstr>Instrucciones</vt:lpstr>
      <vt:lpstr>Registro_Datos</vt:lpstr>
      <vt:lpstr>Muestra8</vt:lpstr>
      <vt:lpstr>Muestra13</vt:lpstr>
      <vt:lpstr>Muestra20</vt:lpstr>
      <vt:lpstr>Muestra32</vt:lpstr>
      <vt:lpstr>Muestra50</vt:lpstr>
      <vt:lpstr>Muestra80</vt:lpstr>
      <vt:lpstr>Hoja3</vt:lpstr>
      <vt:lpstr>Hoja1</vt:lpstr>
      <vt:lpstr>ISO 2859-1</vt:lpstr>
      <vt:lpstr>Registro_Datos!Área_de_impresión</vt:lpstr>
      <vt:lpstr>Muestra80!Títulos_a_imprimir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aycartagena</dc:creator>
  <cp:keywords/>
  <dc:description/>
  <cp:lastModifiedBy>Laura Gonzalez Barbosa</cp:lastModifiedBy>
  <cp:revision/>
  <dcterms:created xsi:type="dcterms:W3CDTF">2010-04-29T13:49:17Z</dcterms:created>
  <dcterms:modified xsi:type="dcterms:W3CDTF">2024-09-02T20:55:41Z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0x010100D4317FB6B16DFF429B471485BD686FCE</vt:lpwstr>
  </property>
  <property fmtid="{D5CDD505-2E9C-101B-9397-08002B2CF9AE}" pid="3" name="MediaServiceImageTags">
    <vt:lpwstr/>
  </property>
</Properties>
</file>